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770" windowHeight="7125" activeTab="0"/>
  </bookViews>
  <sheets>
    <sheet name="Order" sheetId="1" r:id="rId1"/>
    <sheet name="1" sheetId="2" state="hidden" r:id="rId2"/>
    <sheet name="SIL" sheetId="3" state="hidden" r:id="rId3"/>
  </sheets>
  <definedNames>
    <definedName name="_xlnm._FilterDatabase" localSheetId="2" hidden="1">'SIL'!$A$1:$C$2094</definedName>
    <definedName name="DDoS36.5">'1'!$A$38:$A$43</definedName>
    <definedName name="DDoS36.7">'1'!$A$51:$A$52</definedName>
    <definedName name="DDoSBandWidth">'1'!$G$50:$G$53</definedName>
    <definedName name="DDoSИandWidth">'1'!$G$50:$G$53</definedName>
    <definedName name="Enterprise36.1">'1'!$A$2:$A$23</definedName>
    <definedName name="LiCTypeDDoS11.3">'1'!$J$29:$J$31</definedName>
    <definedName name="LiCTypeDDoS11.4">'1'!$J$34:$J$36</definedName>
    <definedName name="LicTypeLic11.1">'1'!$J$15:$J$21</definedName>
    <definedName name="LicTypeSecThr11.5">'1'!$J$39:$J$40</definedName>
    <definedName name="LicTypeTrfc11.2">'1'!$J$24:$J$26</definedName>
    <definedName name="Media36.4">'1'!$A$31:$A$35</definedName>
    <definedName name="SecThreat36.8">'1'!$A$55:$A$79</definedName>
    <definedName name="SLA36.6">'1'!$A$46:$A$48</definedName>
    <definedName name="State">'1'!$M$2:$M$86</definedName>
    <definedName name="TermDDoS10.1">'1'!$J$6:$J$8</definedName>
    <definedName name="TermLic10">'1'!$J$2:$J$3</definedName>
    <definedName name="TermSLA10.2">'1'!$J$11:$J$12</definedName>
    <definedName name="traffic36.3">'1'!$A$26:$A$28</definedName>
    <definedName name="TypeDDoS11.3">'1'!$J$29:$J$31</definedName>
    <definedName name="_xlnm.Print_Area" localSheetId="0">'Order'!$A$1:$S$73</definedName>
  </definedNames>
  <calcPr fullCalcOnLoad="1" refMode="R1C1"/>
</workbook>
</file>

<file path=xl/comments1.xml><?xml version="1.0" encoding="utf-8"?>
<comments xmlns="http://schemas.openxmlformats.org/spreadsheetml/2006/main">
  <authors>
    <author>Дом</author>
  </authors>
  <commentList>
    <comment ref="N38" authorId="0">
      <text>
        <r>
          <rPr>
            <sz val="8"/>
            <rFont val="Tahoma"/>
            <family val="2"/>
          </rPr>
          <t>№ закончившейся (продлеваемой лицензии)
(формат XXXX-XXXXXX-XXXXXX)</t>
        </r>
      </text>
    </comment>
    <comment ref="N23" authorId="0">
      <text>
        <r>
          <rPr>
            <sz val="8"/>
            <rFont val="Tahoma"/>
            <family val="2"/>
          </rPr>
          <t>№ закончившейся (продлеваемой лицензии)
(формат XXXX-XXXXXX-XXXXXX)</t>
        </r>
      </text>
    </comment>
    <comment ref="N44" authorId="0">
      <text>
        <r>
          <rPr>
            <sz val="8"/>
            <rFont val="Tahoma"/>
            <family val="2"/>
          </rPr>
          <t>№ закончившейся (продлеваемой лицензии)
(формат XXXX-XXXXXX-XXXXXX)</t>
        </r>
      </text>
    </comment>
    <comment ref="N50" authorId="0">
      <text>
        <r>
          <rPr>
            <sz val="8"/>
            <rFont val="Tahoma"/>
            <family val="2"/>
          </rPr>
          <t>№ закончившейся (продлеваемой лицензии)
(формат XXXX-XXXXXX-XXXXXX)</t>
        </r>
      </text>
    </comment>
    <comment ref="N58" authorId="0">
      <text>
        <r>
          <rPr>
            <sz val="8"/>
            <rFont val="Tahoma"/>
            <family val="2"/>
          </rPr>
          <t>№ закончившейся (продлеваемой лицензии)
(формат XXXX-XXXXXX-XXXXXX)</t>
        </r>
      </text>
    </comment>
    <comment ref="N64" authorId="0">
      <text>
        <r>
          <rPr>
            <sz val="8"/>
            <rFont val="Tahoma"/>
            <family val="2"/>
          </rPr>
          <t>№ закончившейся (продлеваемой лицензии)
(формат XXXX-XXXXXX-XXXXXX)</t>
        </r>
      </text>
    </comment>
    <comment ref="N68" authorId="0">
      <text>
        <r>
          <rPr>
            <sz val="8"/>
            <rFont val="Tahoma"/>
            <family val="2"/>
          </rPr>
          <t>№ закончившейся (продлеваемой лицензии)
(формат XXXX-XXXXXX-XXXXXX)</t>
        </r>
      </text>
    </comment>
    <comment ref="N54" authorId="0">
      <text>
        <r>
          <rPr>
            <sz val="8"/>
            <rFont val="Tahoma"/>
            <family val="2"/>
          </rPr>
          <t>№ закончившейся (продлеваемой лицензии)
(формат XXXX-XXXXXX-XXXXXX)</t>
        </r>
      </text>
    </comment>
  </commentList>
</comments>
</file>

<file path=xl/sharedStrings.xml><?xml version="1.0" encoding="utf-8"?>
<sst xmlns="http://schemas.openxmlformats.org/spreadsheetml/2006/main" count="5137" uniqueCount="4705">
  <si>
    <t>KL4623RAAFR</t>
  </si>
  <si>
    <t>KL4623RAAFS</t>
  </si>
  <si>
    <t>KL4623RABFR</t>
  </si>
  <si>
    <t>KL4623RABFS</t>
  </si>
  <si>
    <t>KL4623RACFR</t>
  </si>
  <si>
    <t>KL4623RACFS</t>
  </si>
  <si>
    <t>KL4623RADFR</t>
  </si>
  <si>
    <t>KL4623RADFS</t>
  </si>
  <si>
    <t>KL4623RAEFR</t>
  </si>
  <si>
    <t>KL4623RAEFS</t>
  </si>
  <si>
    <t>KL4623RAKFR</t>
  </si>
  <si>
    <t>KL4623RAKFS</t>
  </si>
  <si>
    <t>KL4623RAMFR</t>
  </si>
  <si>
    <t>KL4623RAMFS</t>
  </si>
  <si>
    <t>KL4623RANFR</t>
  </si>
  <si>
    <t>KL4623RANFS</t>
  </si>
  <si>
    <t>KL4623RAPFR</t>
  </si>
  <si>
    <t>KL4623RAPFS</t>
  </si>
  <si>
    <t>KL4627RAAFR</t>
  </si>
  <si>
    <t>KL4627RAAFS</t>
  </si>
  <si>
    <t>KL4627RABFR</t>
  </si>
  <si>
    <t>KL4627RABFS</t>
  </si>
  <si>
    <t>KL4627RACFR</t>
  </si>
  <si>
    <t>KL4627RACFS</t>
  </si>
  <si>
    <t>KL4627RADFR</t>
  </si>
  <si>
    <t>KL4627RADFS</t>
  </si>
  <si>
    <t>KL4627RAEFR</t>
  </si>
  <si>
    <t>KL4627RAEFS</t>
  </si>
  <si>
    <t>KL4627RAKFR</t>
  </si>
  <si>
    <t>KL4627RAKFS</t>
  </si>
  <si>
    <t>KL4627RAMFR</t>
  </si>
  <si>
    <t>KL4627RAMFS</t>
  </si>
  <si>
    <t>KL4627RANFR</t>
  </si>
  <si>
    <t>KL4627RANFS</t>
  </si>
  <si>
    <t>KL4627RAPFR</t>
  </si>
  <si>
    <t>KL4627RAPFS</t>
  </si>
  <si>
    <t>KL4221RAKDE</t>
  </si>
  <si>
    <t>KL4221RAKDQ</t>
  </si>
  <si>
    <t>KL4221RAKDR</t>
  </si>
  <si>
    <t>KL4221RAKDS</t>
  </si>
  <si>
    <t>KL4221RAKDW</t>
  </si>
  <si>
    <t>KL4221RAKFE</t>
  </si>
  <si>
    <t>KL4221RAKFQ</t>
  </si>
  <si>
    <t>KL4221RAKFR</t>
  </si>
  <si>
    <t>KL4221RAKFS</t>
  </si>
  <si>
    <t>KL4221RAKFW</t>
  </si>
  <si>
    <t>KL4221RAMDE</t>
  </si>
  <si>
    <t>KL4221RAMDQ</t>
  </si>
  <si>
    <t>KL4221RAMDR</t>
  </si>
  <si>
    <t>KL4221RAMDS</t>
  </si>
  <si>
    <t>KL4221RAMDW</t>
  </si>
  <si>
    <t>KL4221RAMFE</t>
  </si>
  <si>
    <t>KL4221RAMFQ</t>
  </si>
  <si>
    <t>KL4221RAMFR</t>
  </si>
  <si>
    <t>KL4221RAMFS</t>
  </si>
  <si>
    <t>KL4221RAMFW</t>
  </si>
  <si>
    <t>KL4221RANDE</t>
  </si>
  <si>
    <t>KL4221RANDQ</t>
  </si>
  <si>
    <t>KL4221RANDR</t>
  </si>
  <si>
    <t>KL4221RANDS</t>
  </si>
  <si>
    <t>KL4221RANDW</t>
  </si>
  <si>
    <t>KL4221RANFE</t>
  </si>
  <si>
    <t>KL4221RANFQ</t>
  </si>
  <si>
    <t>KL4221RANFR</t>
  </si>
  <si>
    <t>KL4221RANFS</t>
  </si>
  <si>
    <t>KL4221RANFW</t>
  </si>
  <si>
    <t>KL4221RAPDE</t>
  </si>
  <si>
    <t>KL4221RAPDQ</t>
  </si>
  <si>
    <t>KL4221RAPDR</t>
  </si>
  <si>
    <t>KL4221RAPDS</t>
  </si>
  <si>
    <t>KL4221RAPDW</t>
  </si>
  <si>
    <t>KL4221RAPFE</t>
  </si>
  <si>
    <t>KL4221RAPFQ</t>
  </si>
  <si>
    <t>KL4221RAPFR</t>
  </si>
  <si>
    <t>KL4221RAPFS</t>
  </si>
  <si>
    <t>KL4221RAPFW</t>
  </si>
  <si>
    <t>KL4221RAQDE</t>
  </si>
  <si>
    <t>KL4221RAQDQ</t>
  </si>
  <si>
    <t>KL4221RAQDR</t>
  </si>
  <si>
    <t>KL4221RAQDS</t>
  </si>
  <si>
    <t>KL4221RAQDW</t>
  </si>
  <si>
    <t>KL4221RAQFE</t>
  </si>
  <si>
    <t>KL4221RAQFQ</t>
  </si>
  <si>
    <t>KL4221RAQFR</t>
  </si>
  <si>
    <t>KL4221RAQFS</t>
  </si>
  <si>
    <t>KL4221RAQFW</t>
  </si>
  <si>
    <t>KL4221RARDE</t>
  </si>
  <si>
    <t>KL4221RARDQ</t>
  </si>
  <si>
    <t>KL4221RARDR</t>
  </si>
  <si>
    <t>KL4221RARDS</t>
  </si>
  <si>
    <t>KL4221RARDW</t>
  </si>
  <si>
    <t>KL4221RARFE</t>
  </si>
  <si>
    <t>KL4221RARFQ</t>
  </si>
  <si>
    <t>KL4221RARFR</t>
  </si>
  <si>
    <t>KL4221RARFS</t>
  </si>
  <si>
    <t>KL4221RARFW</t>
  </si>
  <si>
    <t>KL4221RASDE</t>
  </si>
  <si>
    <t>KL4221RASDQ</t>
  </si>
  <si>
    <t>KL4221RASDR</t>
  </si>
  <si>
    <t>KL4221RASDS</t>
  </si>
  <si>
    <t>KL4221RASDW</t>
  </si>
  <si>
    <t>KL4221RASFE</t>
  </si>
  <si>
    <t>KL4221RASFQ</t>
  </si>
  <si>
    <t>KL4221RASFR</t>
  </si>
  <si>
    <t>KL4221RASFS</t>
  </si>
  <si>
    <t>KL4221RASFW</t>
  </si>
  <si>
    <t>KL4221RATDE</t>
  </si>
  <si>
    <t>KL4221RATDQ</t>
  </si>
  <si>
    <t>KL4221RATDR</t>
  </si>
  <si>
    <t>KL4221RATDS</t>
  </si>
  <si>
    <t>KL4221RATDW</t>
  </si>
  <si>
    <t>KL4221RATFE</t>
  </si>
  <si>
    <t>KL4221RATFQ</t>
  </si>
  <si>
    <t>KL4221RATFR</t>
  </si>
  <si>
    <t>KL4221RATFS</t>
  </si>
  <si>
    <t>KL4221RATFW</t>
  </si>
  <si>
    <t>25-49</t>
  </si>
  <si>
    <t>Сегодня</t>
  </si>
  <si>
    <t>4623 Kaspersky DDoS Prevention, Standart Level</t>
  </si>
  <si>
    <t>4627 Kaspersky DDoS Prevention, Ultimate Level</t>
  </si>
  <si>
    <t>4641 Kaspersky DDoS Prevention, Immidiate Cover</t>
  </si>
  <si>
    <t>4644 Kaspersky DDoS Prevention, Extended Cover Option</t>
  </si>
  <si>
    <r>
      <rPr>
        <sz val="8"/>
        <color indexed="10"/>
        <rFont val="Arial Narrow"/>
        <family val="2"/>
      </rPr>
      <t>3-6.5</t>
    </r>
    <r>
      <rPr>
        <sz val="8"/>
        <rFont val="Arial Narrow"/>
        <family val="2"/>
      </rPr>
      <t>ProductName - DDoS</t>
    </r>
  </si>
  <si>
    <t>H</t>
  </si>
  <si>
    <t>M 1 month</t>
  </si>
  <si>
    <r>
      <t>10.1</t>
    </r>
    <r>
      <rPr>
        <sz val="8"/>
        <rFont val="Arial Narrow"/>
        <family val="2"/>
      </rPr>
      <t>TermDDoS</t>
    </r>
  </si>
  <si>
    <r>
      <t>11.3</t>
    </r>
    <r>
      <rPr>
        <sz val="8"/>
        <rFont val="Arial Narrow"/>
        <family val="2"/>
      </rPr>
      <t>LicenceTypeDDoS</t>
    </r>
  </si>
  <si>
    <r>
      <t>10</t>
    </r>
    <r>
      <rPr>
        <sz val="8"/>
        <rFont val="Arial Narrow"/>
        <family val="2"/>
      </rPr>
      <t>TermLic</t>
    </r>
  </si>
  <si>
    <r>
      <t>10.2</t>
    </r>
    <r>
      <rPr>
        <sz val="8"/>
        <rFont val="Arial Narrow"/>
        <family val="2"/>
      </rPr>
      <t>TermSLA</t>
    </r>
  </si>
  <si>
    <r>
      <t>9.3</t>
    </r>
    <r>
      <rPr>
        <sz val="8"/>
        <rFont val="Arial Narrow"/>
        <family val="2"/>
      </rPr>
      <t>BandDDoS</t>
    </r>
  </si>
  <si>
    <t>B</t>
  </si>
  <si>
    <t>1</t>
  </si>
  <si>
    <t>2</t>
  </si>
  <si>
    <t>3</t>
  </si>
  <si>
    <t>4</t>
  </si>
  <si>
    <t>5-9</t>
  </si>
  <si>
    <t>Удмуртская Республика</t>
  </si>
  <si>
    <t>Ульяновская область</t>
  </si>
  <si>
    <t>Хабаровский край</t>
  </si>
  <si>
    <t>Республика Хакасия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</si>
  <si>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</si>
  <si>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</si>
  <si>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</si>
  <si>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</si>
  <si>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Республика Саха (Якутия)</t>
  </si>
  <si>
    <t>Kaspersky Security for xSP Russian Edition. 200-249 Mb of traffic per day 2 year Renewal Traffic Licence</t>
  </si>
  <si>
    <t>KL5811RQPDR</t>
  </si>
  <si>
    <t>Kaspersky Security for xSP Russian Edition. 250-499 Mb of traffic per day 2 year Renewal Traffic Licence</t>
  </si>
  <si>
    <t>KL5811RQQDR</t>
  </si>
  <si>
    <t>KL4713RAQFQ</t>
  </si>
  <si>
    <t>KL4713RARFQ</t>
  </si>
  <si>
    <t>KL4713RASFQ</t>
  </si>
  <si>
    <t>KL4713RATFQ</t>
  </si>
  <si>
    <t>KL4713RAKDQ</t>
  </si>
  <si>
    <t>KL4713RAMDQ</t>
  </si>
  <si>
    <t>KL4713RANDQ</t>
  </si>
  <si>
    <t>KL4713RAPDQ</t>
  </si>
  <si>
    <t>KL4713RAQDQ</t>
  </si>
  <si>
    <t>KL4713RARDQ</t>
  </si>
  <si>
    <t>KL4713RASDQ</t>
  </si>
  <si>
    <t>KL4713RATDQ</t>
  </si>
  <si>
    <t>KL4313RASDS</t>
  </si>
  <si>
    <t>Kaspersky Anti-Spam for xSP Russian Edition. 1000-1499 Mb of traffic per day 2 year Renewal Traffic Licence</t>
  </si>
  <si>
    <t>KL5711RQSDR</t>
  </si>
  <si>
    <t>Kaspersky Anti-Spam for xSP Russian Edition. 1500-2499 Mb of traffic per day 2 year Renewal Traffic Licence</t>
  </si>
  <si>
    <t>KL5711RQTDR</t>
  </si>
  <si>
    <t>Kaspersky Anti-Virus for xSP Russian Edition. 1000-1499 Mb of traffic per day 2 year Base Traffic Licence</t>
  </si>
  <si>
    <t>KL5111RQSDS</t>
  </si>
  <si>
    <t>Kaspersky Anti-Virus for xSP Russian Edition. 1500-2499 Mb of traffic per day 2 year Base Traffic Licence</t>
  </si>
  <si>
    <t>KL5111RQTDS</t>
  </si>
  <si>
    <t>Kaspersky Anti-Virus for xSP Russian Edition. 2500-4999 Mb of traffic per day 2 year Base Traffic Licence</t>
  </si>
  <si>
    <t>KL5111RQKFR</t>
  </si>
  <si>
    <t>Kaspersky Anti-Virus for xSP Russian Edition. 100-149 Mb of traffic per day 1 year Renewal Traffic Licence</t>
  </si>
  <si>
    <t>KL5111RQMFR</t>
  </si>
  <si>
    <t>Kaspersky Anti-Virus for xSP Russian Edition. 150-199 Mb of traffic per day 1 year Renewal Traffic Licence</t>
  </si>
  <si>
    <t>KL5111RQNFR</t>
  </si>
  <si>
    <t>Y</t>
  </si>
  <si>
    <t>5000+</t>
  </si>
  <si>
    <t>KL4713RANFS</t>
  </si>
  <si>
    <t>Kaspersky Anti-Virus for xSP Russian Edition. 500-999 Mb of traffic per day 1 year Cross-grade Traffic Licence</t>
  </si>
  <si>
    <t>KL5111RQRFW</t>
  </si>
  <si>
    <t>Kaspersky Anti-Virus for xSP Russian Edition. 1000-1499 Mb of traffic per day 1 year Cross-grade Traffic Licence</t>
  </si>
  <si>
    <t>KL5111RQSFW</t>
  </si>
  <si>
    <t>Kaspersky Anti-Virus for xSP Russian Edition. 1500-2499 Mb of traffic per day 1 year Cross-grade Traffic Licence</t>
  </si>
  <si>
    <t>KL5111RQTFW</t>
  </si>
  <si>
    <t>Kaspersky Anti-Virus for xSP Russian Edition. 2500-4999 Mb of traffic per day 1 year Cross-grade Traffic Licence</t>
  </si>
  <si>
    <t>KL5111RQKDW</t>
  </si>
  <si>
    <t>Kaspersky Anti-Virus for xSP Russian Edition. 100-149 Mb of traffic per day 2 year Cross-grade Traffic Licence</t>
  </si>
  <si>
    <t>KL5111RQMDW</t>
  </si>
  <si>
    <t>Kaspersky Anti-Virus for xSP Russian Edition. 150-199 Mb of traffic per day 2 year Cross-grade Traffic Licence</t>
  </si>
  <si>
    <t>KL5111RQNDW</t>
  </si>
  <si>
    <t>Kaspersky Anti-Virus for xSP Russian Edition. 200-249 Mb of traffic per day 2 year Cross-grade Traffic Licence</t>
  </si>
  <si>
    <t>KL5111RQPDW</t>
  </si>
  <si>
    <t>Kaspersky Anti-Virus for xSP Russian Edition. 250-499 Mb of traffic per day 2 year Cross-grade Traffic Licence</t>
  </si>
  <si>
    <t>KL5111RQQDW</t>
  </si>
  <si>
    <t>Kaspersky Anti-Virus for xSP Russian Edition. 500-999 Mb of traffic per day 2 year Cross-grade Traffic Licence</t>
  </si>
  <si>
    <t>KL5111RQRDW</t>
  </si>
  <si>
    <t>Kaspersky Anti-Virus for xSP Russian Edition. 1000-1499 Mb of traffic per day 2 year Cross-grade Traffic Licence</t>
  </si>
  <si>
    <t>KL5111RQSDW</t>
  </si>
  <si>
    <t>Kaspersky Anti-Spam for xSP Russian Edition. 500-999 Mb of traffic per day 2 year Cross-grade Traffic Licence</t>
  </si>
  <si>
    <t>KL5711RQRDW</t>
  </si>
  <si>
    <t>Kaspersky Anti-Spam for xSP Russian Edition. 1000-1499 Mb of traffic per day 2 year Cross-grade Traffic Licence</t>
  </si>
  <si>
    <t>KL5711RQSDW</t>
  </si>
  <si>
    <t>Kaspersky Anti-Spam for xSP Russian Edition. 1500-2499 Mb of traffic per day 2 year Cross-grade Traffic Licence</t>
  </si>
  <si>
    <t>KL5711RQTDW</t>
  </si>
  <si>
    <t>Kaspersky Anti-Spam for xSP Russian Edition. 2500-4999 Mb of traffic per day 2 year Cross-grade Traffic Licence</t>
  </si>
  <si>
    <t>KL4413RAMFQ</t>
  </si>
  <si>
    <t>KL4413RANFQ</t>
  </si>
  <si>
    <t>KL4413RAPFQ</t>
  </si>
  <si>
    <t>KL4413RAQFQ</t>
  </si>
  <si>
    <t>KL4413RARFQ</t>
  </si>
  <si>
    <t>KL4413RASFQ</t>
  </si>
  <si>
    <t>KL4413RATFQ</t>
  </si>
  <si>
    <t>ФИО ответственного сотрудника Пользователя.</t>
  </si>
  <si>
    <t>KL5111RQKFS</t>
  </si>
  <si>
    <t>Kaspersky Anti-Virus for xSP Russian Edition. 100-149 Mb of traffic per day 1 year Base Traffic Licence</t>
  </si>
  <si>
    <t>KL5111RQMFS</t>
  </si>
  <si>
    <t>KL4313RARFQ</t>
  </si>
  <si>
    <t>Забайкальский край</t>
  </si>
  <si>
    <t>Камчатский край</t>
  </si>
  <si>
    <t>Пермский край</t>
  </si>
  <si>
    <t>Ханты-Мансийский автономный округ - Югра</t>
  </si>
  <si>
    <t>Страна *</t>
  </si>
  <si>
    <t>Регистрационные данные.</t>
  </si>
  <si>
    <t>Media Pack</t>
  </si>
  <si>
    <r>
      <t>3-6.4</t>
    </r>
    <r>
      <rPr>
        <sz val="8"/>
        <rFont val="Arial Narrow"/>
        <family val="2"/>
      </rPr>
      <t>ProductName - Media</t>
    </r>
  </si>
  <si>
    <t>Z</t>
  </si>
  <si>
    <t>KL4313RARFR</t>
  </si>
  <si>
    <t>KL4413RAKFQ</t>
  </si>
  <si>
    <t>KL4313RASFE</t>
  </si>
  <si>
    <t>KL4313RATFE</t>
  </si>
  <si>
    <t>KL4313RAKDE</t>
  </si>
  <si>
    <t>KL4313RAMDE</t>
  </si>
  <si>
    <t>KL4313RANDE</t>
  </si>
  <si>
    <t>KL4313RAPDE</t>
  </si>
  <si>
    <t>KL4313RAQDE</t>
  </si>
  <si>
    <t>KL4313RARDE</t>
  </si>
  <si>
    <t>KL4313RASDE</t>
  </si>
  <si>
    <t>KL4313RATDE</t>
  </si>
  <si>
    <t>KL4313RAKFQ</t>
  </si>
  <si>
    <t>KL4313RAMFQ</t>
  </si>
  <si>
    <t>KL4713RAQDE</t>
  </si>
  <si>
    <t>KL4713RARDE</t>
  </si>
  <si>
    <t>KL4713RASDE</t>
  </si>
  <si>
    <t>KL4713RATDE</t>
  </si>
  <si>
    <t>KL4713RAKFQ</t>
  </si>
  <si>
    <t>KL4713RAMFQ</t>
  </si>
  <si>
    <t>KL4713RANFR</t>
  </si>
  <si>
    <t>KL4713RAPFR</t>
  </si>
  <si>
    <t>KL4713RAQFR</t>
  </si>
  <si>
    <t>KL4713RARFR</t>
  </si>
  <si>
    <t>Kaspersky Security for xSP Russian Edition. 1000-1499 Mb of traffic per day 2 year Renewal Traffic Licence</t>
  </si>
  <si>
    <t>KL5811RQSDR</t>
  </si>
  <si>
    <t>Kaspersky Security for xSP Russian Edition. 1500-2499 Mb of traffic per day 2 year Renewal Traffic Licence</t>
  </si>
  <si>
    <t>KL5811RQTDR</t>
  </si>
  <si>
    <t>Kaspersky Security for xSP Russian Edition. 2500-4999 Mb of traffic per day 2 year Renewal Traffic Licence</t>
  </si>
  <si>
    <t>KL5811RQKFW</t>
  </si>
  <si>
    <t>Kaspersky Security for xSP Russian Edition. 100-149 Mb of traffic per day 1 year Cross-grade Traffic Licence</t>
  </si>
  <si>
    <t>KL5811RQMFW</t>
  </si>
  <si>
    <t>Kaspersky Security for xSP Russian Edition. 150-199 Mb of traffic per day 1 year Cross-grade Traffic Licence</t>
  </si>
  <si>
    <t>KL5811RQNFW</t>
  </si>
  <si>
    <t>Kaspersky Security for xSP Russian Edition. 200-249 Mb of traffic per day 1 year Cross-grade Traffic Licence</t>
  </si>
  <si>
    <t>KL5811RQPFW</t>
  </si>
  <si>
    <t>Kaspersky Security for xSP Russian Edition. 250-499 Mb of traffic per day 1 year Cross-grade Traffic Licence</t>
  </si>
  <si>
    <t>KL5811RQQFW</t>
  </si>
  <si>
    <t>Kaspersky Security for xSP Russian Edition. 500-999 Mb of traffic per day 1 year Cross-grade Traffic Licence</t>
  </si>
  <si>
    <t>KL5811RQRFW</t>
  </si>
  <si>
    <t>Kaspersky Security for xSP Russian Edition. 1000-1499 Mb of traffic per day 1 year Cross-grade Traffic Licence</t>
  </si>
  <si>
    <t>KL5811RQSFW</t>
  </si>
  <si>
    <t>Kaspersky Security for xSP Russian Edition. 1500-2499 Mb of traffic per day 1 year Cross-grade Traffic Licence</t>
  </si>
  <si>
    <t>KL5811RQTFW</t>
  </si>
  <si>
    <t>Kaspersky Security for xSP Russian Edition. 2500-4999 Mb of traffic per day 1 year Cross-grade Traffic Licence</t>
  </si>
  <si>
    <t>S</t>
  </si>
  <si>
    <t>W</t>
  </si>
  <si>
    <t>R</t>
  </si>
  <si>
    <t>E</t>
  </si>
  <si>
    <t>F</t>
  </si>
  <si>
    <t>D</t>
  </si>
  <si>
    <t>ProdCode</t>
  </si>
  <si>
    <t>A</t>
  </si>
  <si>
    <t>C</t>
  </si>
  <si>
    <t>K</t>
  </si>
  <si>
    <t>M</t>
  </si>
  <si>
    <t>N</t>
  </si>
  <si>
    <t>P</t>
  </si>
  <si>
    <t>Q</t>
  </si>
  <si>
    <t>T</t>
  </si>
  <si>
    <t>U</t>
  </si>
  <si>
    <t>V</t>
  </si>
  <si>
    <t>Box</t>
  </si>
  <si>
    <t>10-14</t>
  </si>
  <si>
    <t>15-19</t>
  </si>
  <si>
    <t>20-24</t>
  </si>
  <si>
    <t>50-99</t>
  </si>
  <si>
    <t>100-149</t>
  </si>
  <si>
    <t>150-249</t>
  </si>
  <si>
    <t>250-499</t>
  </si>
  <si>
    <t>500-999</t>
  </si>
  <si>
    <t>Term</t>
  </si>
  <si>
    <t>LicenceType</t>
  </si>
  <si>
    <t>PartNumber</t>
  </si>
  <si>
    <t>Город нахождения Пользователя (центральный офис)</t>
  </si>
  <si>
    <t>Партнер</t>
  </si>
  <si>
    <t>Контактные данные пользователя</t>
  </si>
  <si>
    <t>Адрес</t>
  </si>
  <si>
    <t>Kaspersky Anti-Virus for xSP Russian Edition. 150-199 Mb of traffic per day 1 year Cross-grade Traffic Licence</t>
  </si>
  <si>
    <t>KL5111RQNFW</t>
  </si>
  <si>
    <t>Kaspersky Anti-Virus for xSP Russian Edition. 200-249 Mb of traffic per day 1 year Cross-grade Traffic Licence</t>
  </si>
  <si>
    <t>KL5111RQPFW</t>
  </si>
  <si>
    <t>Kaspersky Anti-Virus for xSP Russian Edition. 250-499 Mb of traffic per day 1 year Cross-grade Traffic Licence</t>
  </si>
  <si>
    <t>KL5111RQQFW</t>
  </si>
  <si>
    <t>Card</t>
  </si>
  <si>
    <t>Версия формы:</t>
  </si>
  <si>
    <t>Kaspersky Security for xSP Russian Edition. 150-199 Mb of traffic per day 2 year Base Traffic Licence</t>
  </si>
  <si>
    <t>KL5811RQNDS</t>
  </si>
  <si>
    <t>Kaspersky Security for xSP Russian Edition. 200-249 Mb of traffic per day 2 year Base Traffic Licence</t>
  </si>
  <si>
    <t>KL5811RQPDS</t>
  </si>
  <si>
    <t>Kaspersky Security for xSP Russian Edition. 250-499 Mb of traffic per day 2 year Base Traffic Licence</t>
  </si>
  <si>
    <t>KL5811RQQDS</t>
  </si>
  <si>
    <t>Kaspersky Security for xSP Russian Edition. 500-999 Mb of traffic per day 2 year Base Traffic Licence</t>
  </si>
  <si>
    <t>KL5811RQRDS</t>
  </si>
  <si>
    <t>KL4413RAKDQ</t>
  </si>
  <si>
    <t>KL4413RAMDQ</t>
  </si>
  <si>
    <t>KL4413RANDQ</t>
  </si>
  <si>
    <t>KL4413RAPDQ</t>
  </si>
  <si>
    <t>KL4413RAQDQ</t>
  </si>
  <si>
    <t>Kaspersky Anti-Spam for xSP Russian Edition. 250-499 Mb of traffic per day 1 year Base Traffic Licence</t>
  </si>
  <si>
    <t>KL5711RQQFS</t>
  </si>
  <si>
    <t>Kaspersky Anti-Spam for xSP Russian Edition. 500-999 Mb of traffic per day 1 year Base Traffic Licence</t>
  </si>
  <si>
    <t>KL5711RQRFS</t>
  </si>
  <si>
    <t>Kaspersky Anti-Spam for xSP Russian Edition. 1000-1499 Mb of traffic per day 1 year Base Traffic Licence</t>
  </si>
  <si>
    <t>KL5711RQSFS</t>
  </si>
  <si>
    <t>Kaspersky Anti-Spam for xSP Russian Edition. 1500-2499 Mb of traffic per day 1 year Base Traffic Licence</t>
  </si>
  <si>
    <t>KL5711RQTFS</t>
  </si>
  <si>
    <t>Kaspersky Anti-Spam for xSP Russian Edition. 2500-4999 Mb of traffic per day 1 year Base Traffic Licence</t>
  </si>
  <si>
    <t>KL5711RQKDS</t>
  </si>
  <si>
    <t>Kaspersky Anti-Spam for xSP Russian Edition. 100-149 Mb of traffic per day 2 year Base Traffic Licence</t>
  </si>
  <si>
    <t>KL5711RQMDS</t>
  </si>
  <si>
    <t>KL4313RATDS</t>
  </si>
  <si>
    <t>KL4313RAPFW</t>
  </si>
  <si>
    <t>KL4313RAQFW</t>
  </si>
  <si>
    <t>KL4313RARFW</t>
  </si>
  <si>
    <t>KL4313RASFW</t>
  </si>
  <si>
    <t>KL4313RATFW</t>
  </si>
  <si>
    <t>KL4313RAKDW</t>
  </si>
  <si>
    <t>KL4313RAMDW</t>
  </si>
  <si>
    <t>KL4313RANDW</t>
  </si>
  <si>
    <t>KL4313RAPDW</t>
  </si>
  <si>
    <t>KL4313RAQDW</t>
  </si>
  <si>
    <t>KL4313RARDW</t>
  </si>
  <si>
    <t>Kaspersky Anti-Virus for xSP Russian Edition. 2500-4999 Mb of traffic per day 2 year Cross-grade Traffic Licence</t>
  </si>
  <si>
    <t>KL4713RAQFW</t>
  </si>
  <si>
    <t>KL4713RARFW</t>
  </si>
  <si>
    <t>KL4713RASFW</t>
  </si>
  <si>
    <t>KL4713RATFW</t>
  </si>
  <si>
    <t>KL4713RAKDW</t>
  </si>
  <si>
    <t>KL4713RAMDW</t>
  </si>
  <si>
    <t>KL4713RANDW</t>
  </si>
  <si>
    <t>KL4713RAPDW</t>
  </si>
  <si>
    <t>KL5811RQKFS</t>
  </si>
  <si>
    <t>Kaspersky Security for xSP Russian Edition. 100-149 Mb of traffic per day 1 year Base Traffic Licence</t>
  </si>
  <si>
    <t>KL5811RQMFS</t>
  </si>
  <si>
    <t>Kaspersky Security for xSP Russian Edition. 150-199 Mb of traffic per day 1 year Base Traffic Licence</t>
  </si>
  <si>
    <t>KL5811RQNFS</t>
  </si>
  <si>
    <t>Kaspersky Security for xSP Russian Edition. 200-249 Mb of traffic per day 1 year Base Traffic Licence</t>
  </si>
  <si>
    <t>KL5811RQPFS</t>
  </si>
  <si>
    <t>Kaspersky Anti-Virus for xSP Russian Edition. 200-249 Mb of traffic per day 2 year Base Traffic Licence</t>
  </si>
  <si>
    <t>KL5111RQPDS</t>
  </si>
  <si>
    <t>Kaspersky Anti-Virus for xSP Russian Edition. 250-499 Mb of traffic per day 2 year Base Traffic Licence</t>
  </si>
  <si>
    <t>KL5111RQQDS</t>
  </si>
  <si>
    <t>Kaspersky Anti-Virus for xSP Russian Edition. 500-999 Mb of traffic per day 2 year Base Traffic Licence</t>
  </si>
  <si>
    <t>KL5111RQRDS</t>
  </si>
  <si>
    <t>KL4713RAPFE</t>
  </si>
  <si>
    <t>KL4713RAQFE</t>
  </si>
  <si>
    <t>KL4713RARFE</t>
  </si>
  <si>
    <t>KL4713RASFE</t>
  </si>
  <si>
    <t>KL4713RATFE</t>
  </si>
  <si>
    <t>KL4713RAKDE</t>
  </si>
  <si>
    <t>KL4713RAMDE</t>
  </si>
  <si>
    <t>KL4713RANDE</t>
  </si>
  <si>
    <t>KL4713RAPDE</t>
  </si>
  <si>
    <t>KL4313RAKDQ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</si>
  <si>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</si>
  <si>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</si>
  <si>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</si>
  <si>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</si>
  <si>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</si>
  <si>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</si>
  <si>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автономная область</t>
  </si>
  <si>
    <t>Ивановская область</t>
  </si>
  <si>
    <t>Республика Ингушетия</t>
  </si>
  <si>
    <t>Иркутская область</t>
  </si>
  <si>
    <t>5711 Kaspersky Anti-Spam for xSP</t>
  </si>
  <si>
    <t>5811 Kaspersky Security for xSP</t>
  </si>
  <si>
    <t>TrafficLic</t>
  </si>
  <si>
    <t>Lic</t>
  </si>
  <si>
    <t>BandFrom</t>
  </si>
  <si>
    <t>BandEnd</t>
  </si>
  <si>
    <t>150-199</t>
  </si>
  <si>
    <t>200-249</t>
  </si>
  <si>
    <t>1000-1499</t>
  </si>
  <si>
    <t>1500-2499</t>
  </si>
  <si>
    <t>2500-4999</t>
  </si>
  <si>
    <t>5000-9999</t>
  </si>
  <si>
    <t>10000+</t>
  </si>
  <si>
    <t>Полное наименование продукта</t>
  </si>
  <si>
    <t>KL4713RAKFS</t>
  </si>
  <si>
    <t>KL4713RAMFS</t>
  </si>
  <si>
    <t>KL4713RANFQ</t>
  </si>
  <si>
    <t>KL4713RAPFQ</t>
  </si>
  <si>
    <t>Kaspersky Anti-Spam for xSP Russian Edition. 150-199 Mb of traffic per day 2 year Renewal Traffic Licence</t>
  </si>
  <si>
    <t>KL5711RQNDR</t>
  </si>
  <si>
    <t>Kaspersky Anti-Spam for xSP Russian Edition. 200-249 Mb of traffic per day 2 year Renewal Traffic Licence</t>
  </si>
  <si>
    <t>KL5711RQPDR</t>
  </si>
  <si>
    <t>Kaspersky Anti-Spam for xSP Russian Edition. 250-499 Mb of traffic per day 2 year Renewal Traffic Licence</t>
  </si>
  <si>
    <t>KL5711RQQDR</t>
  </si>
  <si>
    <t>Kaspersky Anti-Spam for xSP Russian Edition. 500-999 Mb of traffic per day 2 year Renewal Traffic Licence</t>
  </si>
  <si>
    <t>KL5711RQRDR</t>
  </si>
  <si>
    <t>Код и краткое название продукта</t>
  </si>
  <si>
    <t>E-mail Пользователя для связи по вопросам тех. поддержки.</t>
  </si>
  <si>
    <t>Почтовый индекс Пользователя по фактическому адресу.</t>
  </si>
  <si>
    <t>Kaspersky Security for xSP Russian Edition. 250-499 Mb of traffic per day 1 year Base Traffic Licence</t>
  </si>
  <si>
    <t>KL5811RQQFS</t>
  </si>
  <si>
    <t>Kaspersky Security for xSP Russian Edition. 500-999 Mb of traffic per day 1 year Base Traffic Licence</t>
  </si>
  <si>
    <t>KL5811RQRFS</t>
  </si>
  <si>
    <t>Kaspersky Security for xSP Russian Edition. 1000-1499 Mb of traffic per day 1 year Base Traffic Licence</t>
  </si>
  <si>
    <t>KL5811RQSFS</t>
  </si>
  <si>
    <t>Kaspersky Security for xSP Russian Edition. 1500-2499 Mb of traffic per day 1 year Base Traffic Licence</t>
  </si>
  <si>
    <t>KL5111RQMFW</t>
  </si>
  <si>
    <t>KL5711RQKFS</t>
  </si>
  <si>
    <t>Kaspersky Anti-Spam for xSP Russian Edition. 100-149 Mb of traffic per day 1 year Base Traffic Licence</t>
  </si>
  <si>
    <t>KL5711RQMFS</t>
  </si>
  <si>
    <t>Kaspersky Anti-Spam for xSP Russian Edition. 150-199 Mb of traffic per day 1 year Base Traffic Licence</t>
  </si>
  <si>
    <t>KL5711RQNFS</t>
  </si>
  <si>
    <t>Kaspersky Anti-Spam for xSP Russian Edition. 200-249 Mb of traffic per day 1 year Base Traffic Licence</t>
  </si>
  <si>
    <t>KL5711RQPFS</t>
  </si>
  <si>
    <t>Kaspersky Anti-Virus for xSP Russian Edition. 200-249 Mb of traffic per day 2 year Renewal Traffic Licence</t>
  </si>
  <si>
    <t>KL5111RQPDR</t>
  </si>
  <si>
    <t>Kaspersky Anti-Virus for xSP Russian Edition. 250-499 Mb of traffic per day 2 year Renewal Traffic Licence</t>
  </si>
  <si>
    <t>KL5111RQQDR</t>
  </si>
  <si>
    <t>Kaspersky Anti-Virus for xSP Russian Edition. 500-999 Mb of traffic per day 2 year Renewal Traffic Licence</t>
  </si>
  <si>
    <t>KL5111RQRDR</t>
  </si>
  <si>
    <t>Kaspersky Anti-Virus for xSP Russian Edition. 1000-1499 Mb of traffic per day 2 year Renewal Traffic Licence</t>
  </si>
  <si>
    <t>KL5111RQSDR</t>
  </si>
  <si>
    <t>Kaspersky Anti-Virus for xSP Russian Edition. 1500-2499 Mb of traffic per day 2 year Renewal Traffic Licence</t>
  </si>
  <si>
    <t>KL5111RQTDR</t>
  </si>
  <si>
    <t>KL4413RARDQ</t>
  </si>
  <si>
    <t>KL4413RASDQ</t>
  </si>
  <si>
    <t>KL4413RATDQ</t>
  </si>
  <si>
    <t>KL4313RAMDQ</t>
  </si>
  <si>
    <t>KL4313RANDQ</t>
  </si>
  <si>
    <t>KL4313RAPDQ</t>
  </si>
  <si>
    <t>KL4313RAQDQ</t>
  </si>
  <si>
    <t>KL4313RARDQ</t>
  </si>
  <si>
    <t>KL4313RASDQ</t>
  </si>
  <si>
    <t>PN</t>
  </si>
  <si>
    <r>
      <t>9.2</t>
    </r>
    <r>
      <rPr>
        <sz val="8"/>
        <rFont val="Arial Narrow"/>
        <family val="2"/>
      </rPr>
      <t>BandTrfc</t>
    </r>
  </si>
  <si>
    <r>
      <t>11.1</t>
    </r>
    <r>
      <rPr>
        <sz val="8"/>
        <rFont val="Arial Narrow"/>
        <family val="2"/>
      </rPr>
      <t>LicenceTypeLic</t>
    </r>
  </si>
  <si>
    <r>
      <t>11.2</t>
    </r>
    <r>
      <rPr>
        <sz val="8"/>
        <rFont val="Arial Narrow"/>
        <family val="2"/>
      </rPr>
      <t>LicenceTypeTrfc</t>
    </r>
  </si>
  <si>
    <r>
      <t>9.1</t>
    </r>
    <r>
      <rPr>
        <sz val="8"/>
        <rFont val="Arial Narrow"/>
        <family val="2"/>
      </rPr>
      <t>BandLicHstd</t>
    </r>
  </si>
  <si>
    <t>S Base</t>
  </si>
  <si>
    <t>W Cross-grade</t>
  </si>
  <si>
    <t>Q Edu.Renewal</t>
  </si>
  <si>
    <t>E Educational</t>
  </si>
  <si>
    <t>R Renewal</t>
  </si>
  <si>
    <t>F 1 year</t>
  </si>
  <si>
    <t>D 2 years</t>
  </si>
  <si>
    <r>
      <t>3-6.1</t>
    </r>
    <r>
      <rPr>
        <sz val="8"/>
        <rFont val="Arial Narrow"/>
        <family val="2"/>
      </rPr>
      <t>ProductName - Enterprise</t>
    </r>
  </si>
  <si>
    <r>
      <t>3-6.3</t>
    </r>
    <r>
      <rPr>
        <sz val="8"/>
        <rFont val="Arial Narrow"/>
        <family val="2"/>
      </rPr>
      <t>ProductName - Traffic</t>
    </r>
  </si>
  <si>
    <t>KL4313RASDW</t>
  </si>
  <si>
    <t>KL4313RATDW</t>
  </si>
  <si>
    <t>KL4313RAKFE</t>
  </si>
  <si>
    <t>KL4313RAMFE</t>
  </si>
  <si>
    <t>KL4313RANFE</t>
  </si>
  <si>
    <t>KL4313RAMFS</t>
  </si>
  <si>
    <t>KL4313RANFS</t>
  </si>
  <si>
    <t>KL4313RAPFS</t>
  </si>
  <si>
    <t>KL4313RAQFS</t>
  </si>
  <si>
    <t>KL4313RARFS</t>
  </si>
  <si>
    <t>KL4313RASFS</t>
  </si>
  <si>
    <t>KL4713RAQDW</t>
  </si>
  <si>
    <t>KL4713RARDW</t>
  </si>
  <si>
    <t>KL4713RASDW</t>
  </si>
  <si>
    <t>KL4713RATDW</t>
  </si>
  <si>
    <t>KL4713RAKFE</t>
  </si>
  <si>
    <t>KL4713RAMFE</t>
  </si>
  <si>
    <t>KL4713RANFE</t>
  </si>
  <si>
    <t>KL4313RAKDS</t>
  </si>
  <si>
    <t>KL4313RAMDS</t>
  </si>
  <si>
    <t>KL4313RANDS</t>
  </si>
  <si>
    <t>KL4313RAPDS</t>
  </si>
  <si>
    <t>KL4313RAQDS</t>
  </si>
  <si>
    <t>KL4313RARDS</t>
  </si>
  <si>
    <t>P/O</t>
  </si>
  <si>
    <t>PO</t>
  </si>
  <si>
    <t>Примечания</t>
  </si>
  <si>
    <t>Order Number</t>
  </si>
  <si>
    <t>№ телефона Пользователя.</t>
  </si>
  <si>
    <t>№ факса Пользователя.</t>
  </si>
  <si>
    <t>Только: улица, дом (строение, корпус, офис,…)</t>
  </si>
  <si>
    <t>Тип лиц.</t>
  </si>
  <si>
    <t>http://www.kaspersky.ru</t>
  </si>
  <si>
    <t>Область / Республика / Край / Округ расположения Пользователя.</t>
  </si>
  <si>
    <t>Форма заказа продуктов ЗАО "Лаборатория Касперского" при продажах на территории Российской Федерации.</t>
  </si>
  <si>
    <t>Состав</t>
  </si>
  <si>
    <t>№ п/п</t>
  </si>
  <si>
    <t>Кол-во</t>
  </si>
  <si>
    <t>Кабардино-Балкарская Республика</t>
  </si>
  <si>
    <t>Калининградская область</t>
  </si>
  <si>
    <t>Республика Калмыкия</t>
  </si>
  <si>
    <t>Калужская область</t>
  </si>
  <si>
    <t>Карачаево-Черкесская Республика</t>
  </si>
  <si>
    <t>Республика Карелия</t>
  </si>
  <si>
    <t>Кемеровская область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</si>
  <si>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</si>
  <si>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</si>
  <si>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</si>
  <si>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</si>
  <si>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</si>
  <si>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</si>
  <si>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</si>
  <si>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</si>
  <si>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</si>
  <si>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</si>
  <si>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 Эл</t>
  </si>
  <si>
    <t>Республика Мордовия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</si>
  <si>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</si>
  <si>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</si>
  <si>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</si>
  <si>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</si>
  <si>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</si>
  <si>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</si>
  <si>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</si>
  <si>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</si>
  <si>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</si>
  <si>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</si>
  <si>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</si>
  <si>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</si>
  <si>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</si>
  <si>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</si>
  <si>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</si>
  <si>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</si>
  <si>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</si>
  <si>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</si>
  <si>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Осетия-Алания</t>
  </si>
  <si>
    <t>Смоленская область</t>
  </si>
  <si>
    <t>Ставропольский край</t>
  </si>
  <si>
    <t>Kaspersky Security for xSP Russian Edition. 1000-1499 Mb of traffic per day 2 year Base Traffic Licence</t>
  </si>
  <si>
    <t>KL5811RQSDS</t>
  </si>
  <si>
    <t>Kaspersky Security for xSP Russian Edition. 1500-2499 Mb of traffic per day 2 year Base Traffic Licence</t>
  </si>
  <si>
    <t>KL4313RATDQ</t>
  </si>
  <si>
    <t>KL4313RASFR</t>
  </si>
  <si>
    <t>KL4313RATFR</t>
  </si>
  <si>
    <t>Тамбовская область</t>
  </si>
  <si>
    <t>Республика Татарстан</t>
  </si>
  <si>
    <t>Тверская область</t>
  </si>
  <si>
    <t>Томская область</t>
  </si>
  <si>
    <t>Республика Тыва</t>
  </si>
  <si>
    <t>Тульская область</t>
  </si>
  <si>
    <t>Тюменская область</t>
  </si>
  <si>
    <t>Kaspersky Security for xSP Russian Edition. 500-999 Mb of traffic per day 2 year Renewal Traffic Licence</t>
  </si>
  <si>
    <t>KL5811RQRDR</t>
  </si>
  <si>
    <t>KL4713RASDS</t>
  </si>
  <si>
    <t>KL4713RATDS</t>
  </si>
  <si>
    <t>KL4713RAKFR</t>
  </si>
  <si>
    <t>KL4713RAMFR</t>
  </si>
  <si>
    <t>Kaspersky Anti-Virus for xSP Russian Edition. 200-249 Mb of traffic per day 1 year Renewal Traffic Licence</t>
  </si>
  <si>
    <t>KL5111RQPFR</t>
  </si>
  <si>
    <t>Kaspersky Anti-Virus for xSP Russian Edition. 250-499 Mb of traffic per day 1 year Renewal Traffic Licence</t>
  </si>
  <si>
    <t>KL5111RQQFR</t>
  </si>
  <si>
    <t>Kaspersky Anti-Virus for xSP Russian Edition. 500-999 Mb of traffic per day 1 year Renewal Traffic Licence</t>
  </si>
  <si>
    <t>KL5111RQRFR</t>
  </si>
  <si>
    <t>Kaspersky Anti-Virus for xSP Russian Edition. 1000-1499 Mb of traffic per day 1 year Renewal Traffic Licence</t>
  </si>
  <si>
    <t>KL5111RQSFR</t>
  </si>
  <si>
    <t>Kaspersky Anti-Virus for xSP Russian Edition. 1500-2499 Mb of traffic per day 1 year Renewal Traffic Licence</t>
  </si>
  <si>
    <t>KL5111RQTFR</t>
  </si>
  <si>
    <t>Kaspersky Anti-Virus for xSP Russian Edition. 2500-4999 Mb of traffic per day 1 year Renewal Traffic Licence</t>
  </si>
  <si>
    <t>Ямало-Ненецкий автономный округ</t>
  </si>
  <si>
    <t>Ярославская область</t>
  </si>
  <si>
    <t>город Москва</t>
  </si>
  <si>
    <t>город Санкт-Петербург</t>
  </si>
  <si>
    <t>Russian Federation</t>
  </si>
  <si>
    <t>State</t>
  </si>
  <si>
    <t>Country</t>
  </si>
  <si>
    <t>-</t>
  </si>
  <si>
    <t>PIN</t>
  </si>
  <si>
    <t>Поставка</t>
  </si>
  <si>
    <t>Подписка</t>
  </si>
  <si>
    <t>Пользователь</t>
  </si>
  <si>
    <t>Страна</t>
  </si>
  <si>
    <t>Область</t>
  </si>
  <si>
    <t>Город</t>
  </si>
  <si>
    <t>Контактное лицо</t>
  </si>
  <si>
    <t>Телефон</t>
  </si>
  <si>
    <t>Факс</t>
  </si>
  <si>
    <t>Email</t>
  </si>
  <si>
    <t>Почтовый индекс</t>
  </si>
  <si>
    <t>Республика Адыгея</t>
  </si>
  <si>
    <t>Республика 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</si>
  <si>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</si>
  <si>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</si>
  <si>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</si>
  <si>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</si>
  <si>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</si>
  <si>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</si>
  <si>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</si>
  <si>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KL4313RASFQ</t>
  </si>
  <si>
    <t>Kaspersky Anti-Virus for xSP Russian Edition. 150-199 Mb of traffic per day 1 year Base Traffic Licence</t>
  </si>
  <si>
    <t>KL5111RQNFS</t>
  </si>
  <si>
    <t>Kaspersky Anti-Virus for xSP Russian Edition. 200-249 Mb of traffic per day 1 year Base Traffic Licence</t>
  </si>
  <si>
    <t>KL5111RQPFS</t>
  </si>
  <si>
    <t>Kaspersky Anti-Virus for xSP Russian Edition. 250-499 Mb of traffic per day 1 year Base Traffic Licence</t>
  </si>
  <si>
    <t>KL5111RQQFS</t>
  </si>
  <si>
    <t>Kaspersky Anti-Virus for xSP Russian Edition. 500-999 Mb of traffic per day 1 year Base Traffic Licence</t>
  </si>
  <si>
    <t>KL5111RQRFS</t>
  </si>
  <si>
    <t>KL4313RAQFR</t>
  </si>
  <si>
    <t>KL5811RQTFS</t>
  </si>
  <si>
    <t>Kaspersky Security for xSP Russian Edition. 2500-4999 Mb of traffic per day 1 year Base Traffic Licence</t>
  </si>
  <si>
    <t>KL5811RQKDS</t>
  </si>
  <si>
    <t>Kaspersky Security for xSP Russian Edition. 100-149 Mb of traffic per day 2 year Base Traffic Licence</t>
  </si>
  <si>
    <t>KL5811RQMDS</t>
  </si>
  <si>
    <t>KL4713RAKDR</t>
  </si>
  <si>
    <t>KL4713RAMDR</t>
  </si>
  <si>
    <t>KL4713RANDR</t>
  </si>
  <si>
    <t>KL4713RAPDR</t>
  </si>
  <si>
    <t>KL4713RAQDR</t>
  </si>
  <si>
    <t>KL4713RARDR</t>
  </si>
  <si>
    <t>KL4713RASDR</t>
  </si>
  <si>
    <t>KL4713RATDR</t>
  </si>
  <si>
    <t>Kaspersky Anti-Virus for xSP Russian Edition. 2500-4999 Mb of traffic per day 2 year Renewal Traffic Licence</t>
  </si>
  <si>
    <t>KL5111RQKFW</t>
  </si>
  <si>
    <t>Kaspersky Anti-Virus for xSP Russian Edition. 100-149 Mb of traffic per day 1 year Cross-grade Traffic Licence</t>
  </si>
  <si>
    <t>KL4413RARDS</t>
  </si>
  <si>
    <t>KL4413RASDS</t>
  </si>
  <si>
    <t>KL4413RATDS</t>
  </si>
  <si>
    <t>KL4413RAKFR</t>
  </si>
  <si>
    <t>KL4413RAMFR</t>
  </si>
  <si>
    <t>KL4413RANFR</t>
  </si>
  <si>
    <t>KL4413RAPFR</t>
  </si>
  <si>
    <t>KL4413RAQFR</t>
  </si>
  <si>
    <t>KL4413RARFR</t>
  </si>
  <si>
    <t>KL4413RASFR</t>
  </si>
  <si>
    <t>KL4413RATFR</t>
  </si>
  <si>
    <t>KL4413RAKDR</t>
  </si>
  <si>
    <t>KL4413RAMDR</t>
  </si>
  <si>
    <t>KL4413RANDR</t>
  </si>
  <si>
    <t>KL4413RAPDR</t>
  </si>
  <si>
    <t>KL4413RAQDR</t>
  </si>
  <si>
    <t>KL4413RARDR</t>
  </si>
  <si>
    <t>Kaspersky Security for xSP Russian Edition. 250-499 Mb of traffic per day 2 year Cross-grade Traffic Licence</t>
  </si>
  <si>
    <t>KL5811RQQDW</t>
  </si>
  <si>
    <t>Kaspersky Anti-Spam for xSP Russian Edition. 200-249 Mb of traffic per day 2 year Base Traffic Licence</t>
  </si>
  <si>
    <t>Kaspersky Anti-Spam for xSP Russian Edition. 2500-4999 Mb of traffic per day 2 year Renewal Traffic Licence</t>
  </si>
  <si>
    <t>KL5711RQKFW</t>
  </si>
  <si>
    <t>Kaspersky Anti-Spam for xSP Russian Edition. 100-149 Mb of traffic per day 1 year Cross-grade Traffic Licence</t>
  </si>
  <si>
    <t>KL5711RQMFW</t>
  </si>
  <si>
    <t>KL4413RATDE</t>
  </si>
  <si>
    <t>KL4313RATFS</t>
  </si>
  <si>
    <t>KL4313RAPFE</t>
  </si>
  <si>
    <t>KL4313RAQFE</t>
  </si>
  <si>
    <t>KL4313RARFE</t>
  </si>
  <si>
    <t>KL4313RAQFQ</t>
  </si>
  <si>
    <t>KL4313RAKFS</t>
  </si>
  <si>
    <t>Kaspersky Anti-Spam for xSP Russian Edition. 200-249 Mb of traffic per day 1 year Renewal Traffic Licence</t>
  </si>
  <si>
    <t>KL5711RQPFR</t>
  </si>
  <si>
    <t>KL4313RAPDR</t>
  </si>
  <si>
    <t>KL4313RAQDR</t>
  </si>
  <si>
    <t>KL4313RARDR</t>
  </si>
  <si>
    <t>KL4313RASDR</t>
  </si>
  <si>
    <t>KL4313RATDR</t>
  </si>
  <si>
    <t>KL4313RAKFW</t>
  </si>
  <si>
    <t>KL4313RAMFW</t>
  </si>
  <si>
    <t>KL4313RANFW</t>
  </si>
  <si>
    <t>KL4413RAQDW</t>
  </si>
  <si>
    <t>KL4413RARDW</t>
  </si>
  <si>
    <t>KL4413RASDW</t>
  </si>
  <si>
    <t>KL4413RATDW</t>
  </si>
  <si>
    <t>KL4713RAPFS</t>
  </si>
  <si>
    <t>KL4713RAQFS</t>
  </si>
  <si>
    <t>KL4713RARFS</t>
  </si>
  <si>
    <t>KL4713RASFS</t>
  </si>
  <si>
    <t>KL4713RATFS</t>
  </si>
  <si>
    <t>KL4713RAKDS</t>
  </si>
  <si>
    <t>KL4713RAMDS</t>
  </si>
  <si>
    <t>KL4713RANDS</t>
  </si>
  <si>
    <t>KL4713RAPDS</t>
  </si>
  <si>
    <t>KL4713RAQDS</t>
  </si>
  <si>
    <t>KL4713RARDS</t>
  </si>
  <si>
    <t>KL4313RATFQ</t>
  </si>
  <si>
    <t>KL4713RASFR</t>
  </si>
  <si>
    <t>KL4713RATFR</t>
  </si>
  <si>
    <t>Kaspersky Anti-Virus for xSP Russian Edition. 1000-1499 Mb of traffic per day 1 year Base Traffic Licence</t>
  </si>
  <si>
    <t>KL5111RQSFS</t>
  </si>
  <si>
    <t>Kaspersky Anti-Virus for xSP Russian Edition. 1500-2499 Mb of traffic per day 1 year Base Traffic Licence</t>
  </si>
  <si>
    <t>KL5111RQTFS</t>
  </si>
  <si>
    <t>Kaspersky Anti-Virus for xSP Russian Edition. 2500-4999 Mb of traffic per day 1 year Base Traffic Licence</t>
  </si>
  <si>
    <t>KL5111RQKDS</t>
  </si>
  <si>
    <t>Kaspersky Anti-Virus for xSP Russian Edition. 100-149 Mb of traffic per day 2 year Base Traffic Licence</t>
  </si>
  <si>
    <t>KL5111RQMDS</t>
  </si>
  <si>
    <t>Kaspersky Anti-Virus for xSP Russian Edition. 150-199 Mb of traffic per day 2 year Base Traffic Licence</t>
  </si>
  <si>
    <t>KL5111RQNDS</t>
  </si>
  <si>
    <t>KL4313RAKFR</t>
  </si>
  <si>
    <t>KL4313RAMFR</t>
  </si>
  <si>
    <t>KL4313RANFR</t>
  </si>
  <si>
    <t>KL4313RAPFR</t>
  </si>
  <si>
    <t>KL5711RQKFR</t>
  </si>
  <si>
    <t>Kaspersky Anti-Spam for xSP Russian Edition. 100-149 Mb of traffic per day 1 year Renewal Traffic Licence</t>
  </si>
  <si>
    <t>KL5711RQMFR</t>
  </si>
  <si>
    <t>Kaspersky Anti-Spam for xSP Russian Edition. 150-199 Mb of traffic per day 1 year Renewal Traffic Licence</t>
  </si>
  <si>
    <t>KL5711RQNFR</t>
  </si>
  <si>
    <t>KL5811RQKDW</t>
  </si>
  <si>
    <t>Kaspersky Security for xSP Russian Edition. 100-149 Mb of traffic per day 2 year Cross-grade Traffic Licence</t>
  </si>
  <si>
    <t>KL5811RQMDW</t>
  </si>
  <si>
    <t>Kaspersky Security for xSP Russian Edition. 150-199 Mb of traffic per day 2 year Cross-grade Traffic Licence</t>
  </si>
  <si>
    <t>KL5811RQNDW</t>
  </si>
  <si>
    <t>Kaspersky Security for xSP Russian Edition. 200-249 Mb of traffic per day 2 year Cross-grade Traffic Licence</t>
  </si>
  <si>
    <t>KL5811RQPDW</t>
  </si>
  <si>
    <t>KL5811RQRDW</t>
  </si>
  <si>
    <t>Kaspersky Security for xSP Russian Edition. 1000-1499 Mb of traffic per day 2 year Cross-grade Traffic Licence</t>
  </si>
  <si>
    <t>KL5811RQSDW</t>
  </si>
  <si>
    <t>Kaspersky Security for xSP Russian Edition. 1500-2499 Mb of traffic per day 2 year Cross-grade Traffic Licence</t>
  </si>
  <si>
    <t>KL5811RQTDW</t>
  </si>
  <si>
    <t>Kaspersky Security for xSP Russian Edition. 2500-4999 Mb of traffic per day 2 year Cross-grade Traffic Licence</t>
  </si>
  <si>
    <t>Kaspersky Anti-Spam for xSP Russian Edition. 150-199 Mb of traffic per day 2 year Base Traffic Licence</t>
  </si>
  <si>
    <t>KL5711RQNDS</t>
  </si>
  <si>
    <t>Kaspersky Security for xSP Russian Edition. 500-999 Mb of traffic per day 1 year Renewal Traffic Licence</t>
  </si>
  <si>
    <t>KL5811RQRFR</t>
  </si>
  <si>
    <t>Kaspersky Security for xSP Russian Edition. 1000-1499 Mb of traffic per day 1 year Renewal Traffic Licence</t>
  </si>
  <si>
    <t>KL5811RQSFR</t>
  </si>
  <si>
    <t>Kaspersky Security for xSP Russian Edition. 1500-2499 Mb of traffic per day 1 year Renewal Traffic Licence</t>
  </si>
  <si>
    <t>KL5811RQTFR</t>
  </si>
  <si>
    <t>Kaspersky Security for xSP Russian Edition. 2500-4999 Mb of traffic per day 1 year Renewal Traffic Licence</t>
  </si>
  <si>
    <t>KL5811RQKDR</t>
  </si>
  <si>
    <t>Kaspersky Security for xSP Russian Edition. 100-149 Mb of traffic per day 2 year Renewal Traffic Licence</t>
  </si>
  <si>
    <t>KL5811RQMDR</t>
  </si>
  <si>
    <t>KL4313RANFQ</t>
  </si>
  <si>
    <t>KL4313RAPFQ</t>
  </si>
  <si>
    <t>5111 KAV for xSP</t>
  </si>
  <si>
    <t>KL5711RQPDS</t>
  </si>
  <si>
    <t>Kaspersky Anti-Spam for xSP Russian Edition. 250-499 Mb of traffic per day 2 year Base Traffic Licence</t>
  </si>
  <si>
    <t>KL5711RQQDS</t>
  </si>
  <si>
    <t>Kaspersky Anti-Spam for xSP Russian Edition. 500-999 Mb of traffic per day 2 year Base Traffic Licence</t>
  </si>
  <si>
    <t>KL5711RQRDS</t>
  </si>
  <si>
    <t>Kaspersky Anti-Spam for xSP Russian Edition. 1000-1499 Mb of traffic per day 2 year Base Traffic Licence</t>
  </si>
  <si>
    <t>KL5711RQSDS</t>
  </si>
  <si>
    <t>Kaspersky Anti-Spam for xSP Russian Edition. 1500-2499 Mb of traffic per day 2 year Base Traffic Licence</t>
  </si>
  <si>
    <t>KL5711RQTDS</t>
  </si>
  <si>
    <t>Kaspersky Anti-Spam for xSP Russian Edition. 2500-4999 Mb of traffic per day 2 year Base Traffic Licence</t>
  </si>
  <si>
    <t>KL4413RAKFS</t>
  </si>
  <si>
    <t>KL4413RAMFS</t>
  </si>
  <si>
    <t>KL4413RANFS</t>
  </si>
  <si>
    <t>KL4413RAPFS</t>
  </si>
  <si>
    <t>KL4413RAQFS</t>
  </si>
  <si>
    <t>KL4413RARFS</t>
  </si>
  <si>
    <t>KL4413RASFS</t>
  </si>
  <si>
    <t>KL4413RATFS</t>
  </si>
  <si>
    <t>KL4413RAKDS</t>
  </si>
  <si>
    <t>KL4413RAMDS</t>
  </si>
  <si>
    <t>KL4413RANDS</t>
  </si>
  <si>
    <t>KL4413RAPDS</t>
  </si>
  <si>
    <t>KL4413RAQDS</t>
  </si>
  <si>
    <t>KL4713RAKFW</t>
  </si>
  <si>
    <t>KL4713RAMFW</t>
  </si>
  <si>
    <t>KL4713RANFW</t>
  </si>
  <si>
    <t>KL4713RAPFW</t>
  </si>
  <si>
    <t>X</t>
  </si>
  <si>
    <t>Box, DVD, Card</t>
  </si>
  <si>
    <t>Служебная информация.</t>
  </si>
  <si>
    <t>Продукты для розничной продажи (поставляются по договору поставки)</t>
  </si>
  <si>
    <t>Продукты для бизнес-пользователей (осуществляется передача права по лицензионному договору)</t>
  </si>
  <si>
    <t>Kaspersky Anti-Virus for xSP Russian Edition. 1500-2499 Mb of traffic per day 2 year Cross-grade Traffic Licence</t>
  </si>
  <si>
    <t>KL5111RQTDW</t>
  </si>
  <si>
    <t>KL4313RAKDR</t>
  </si>
  <si>
    <t>KL4313RAMDR</t>
  </si>
  <si>
    <t>KL4313RANDR</t>
  </si>
  <si>
    <t>KL5811RQTDS</t>
  </si>
  <si>
    <t>Kaspersky Security for xSP Russian Edition. 2500-4999 Mb of traffic per day 2 year Base Traffic Licence</t>
  </si>
  <si>
    <t>KL5811RQKFR</t>
  </si>
  <si>
    <t>Kaspersky Security for xSP Russian Edition. 100-149 Mb of traffic per day 1 year Renewal Traffic Licence</t>
  </si>
  <si>
    <t>KL5811RQMFR</t>
  </si>
  <si>
    <t>Kaspersky Security for xSP Russian Edition. 150-199 Mb of traffic per day 1 year Renewal Traffic Licence</t>
  </si>
  <si>
    <t>KL5811RQNFR</t>
  </si>
  <si>
    <t>Kaspersky Security for xSP Russian Edition. 200-249 Mb of traffic per day 1 year Renewal Traffic Licence</t>
  </si>
  <si>
    <t>KL5811RQPFR</t>
  </si>
  <si>
    <t>Kaspersky Security for xSP Russian Edition. 250-499 Mb of traffic per day 1 year Renewal Traffic Licence</t>
  </si>
  <si>
    <t>KL5811RQQFR</t>
  </si>
  <si>
    <t>KL4413RAKFE</t>
  </si>
  <si>
    <t>KL4413RAMFE</t>
  </si>
  <si>
    <t>KL4413RANFE</t>
  </si>
  <si>
    <t>KL4413RAPFE</t>
  </si>
  <si>
    <t>KL4413RAQFE</t>
  </si>
  <si>
    <t>KL4413RARFE</t>
  </si>
  <si>
    <t>KL4413RASFE</t>
  </si>
  <si>
    <t>KL4413RATFE</t>
  </si>
  <si>
    <t>KL4413RAKDE</t>
  </si>
  <si>
    <t>KL4413RAMDE</t>
  </si>
  <si>
    <t>KL4413RANDE</t>
  </si>
  <si>
    <t>KL4413RAPDE</t>
  </si>
  <si>
    <t>KL4413RAQDE</t>
  </si>
  <si>
    <t>KL4413RARDE</t>
  </si>
  <si>
    <t>KL4413RASDE</t>
  </si>
  <si>
    <t>Kaspersky Anti-Spam for xSP Russian Edition. 150-199 Mb of traffic per day 1 year Cross-grade Traffic Licence</t>
  </si>
  <si>
    <t>KL5711RQNFW</t>
  </si>
  <si>
    <t>Kaspersky Anti-Spam for xSP Russian Edition. 200-249 Mb of traffic per day 1 year Cross-grade Traffic Licence</t>
  </si>
  <si>
    <t>KL5711RQPFW</t>
  </si>
  <si>
    <t>Kaspersky Anti-Spam for xSP Russian Edition. 250-499 Mb of traffic per day 1 year Cross-grade Traffic Licence</t>
  </si>
  <si>
    <t>KL5711RQQFW</t>
  </si>
  <si>
    <t>Kaspersky Anti-Spam for xSP Russian Edition. 500-999 Mb of traffic per day 1 year Cross-grade Traffic Licence</t>
  </si>
  <si>
    <t>KL5711RQRFW</t>
  </si>
  <si>
    <t>Kaspersky Anti-Spam for xSP Russian Edition. 1000-1499 Mb of traffic per day 1 year Cross-grade Traffic Licence</t>
  </si>
  <si>
    <t>KL5711RQSFW</t>
  </si>
  <si>
    <t>Kaspersky Anti-Spam for xSP Russian Edition. 1500-2499 Mb of traffic per day 1 year Cross-grade Traffic Licence</t>
  </si>
  <si>
    <t>KL5711RQTFW</t>
  </si>
  <si>
    <t>Kaspersky Anti-Spam for xSP Russian Edition. 2500-4999 Mb of traffic per day 1 year Cross-grade Traffic Licence</t>
  </si>
  <si>
    <t>KL5711RQKDW</t>
  </si>
  <si>
    <t>Kaspersky Anti-Spam for xSP Russian Edition. 100-149 Mb of traffic per day 2 year Cross-grade Traffic Licence</t>
  </si>
  <si>
    <t>KL5711RQMDW</t>
  </si>
  <si>
    <t>Kaspersky Anti-Spam for xSP Russian Edition. 150-199 Mb of traffic per day 2 year Cross-grade Traffic Licence</t>
  </si>
  <si>
    <t>KL5711RQNDW</t>
  </si>
  <si>
    <t>Kaspersky Anti-Spam for xSP Russian Edition. 200-249 Mb of traffic per day 2 year Cross-grade Traffic Licence</t>
  </si>
  <si>
    <t>KL5711RQPDW</t>
  </si>
  <si>
    <t>Kaspersky Anti-Spam for xSP Russian Edition. 250-499 Mb of traffic per day 2 year Cross-grade Traffic Licence</t>
  </si>
  <si>
    <t>KL5711RQQDW</t>
  </si>
  <si>
    <t>Kaspersky Security for xSP Russian Edition. 150-199 Mb of traffic per day 2 year Renewal Traffic Licence</t>
  </si>
  <si>
    <t>KL5811RQNDR</t>
  </si>
  <si>
    <t>KL5111RQKDR</t>
  </si>
  <si>
    <t>Kaspersky Anti-Virus for xSP Russian Edition. 100-149 Mb of traffic per day 2 year Renewal Traffic Licence</t>
  </si>
  <si>
    <t>KL5111RQMDR</t>
  </si>
  <si>
    <t>Kaspersky Anti-Virus for xSP Russian Edition. 150-199 Mb of traffic per day 2 year Renewal Traffic Licence</t>
  </si>
  <si>
    <t>KL5111RQNDR</t>
  </si>
  <si>
    <t>KL4413RASDR</t>
  </si>
  <si>
    <t>KL4413RATDR</t>
  </si>
  <si>
    <t>KL4413RAKFW</t>
  </si>
  <si>
    <t>KL4413RAMFW</t>
  </si>
  <si>
    <t>KL4413RANFW</t>
  </si>
  <si>
    <t>KL4413RAPFW</t>
  </si>
  <si>
    <t>KL4413RAQFW</t>
  </si>
  <si>
    <t>KL4413RARFW</t>
  </si>
  <si>
    <t>KL4413RASFW</t>
  </si>
  <si>
    <t>KL4413RATFW</t>
  </si>
  <si>
    <t>KL4413RAKDW</t>
  </si>
  <si>
    <t>KL4413RAMDW</t>
  </si>
  <si>
    <t>KL4413RANDW</t>
  </si>
  <si>
    <t>KL4413RAPDW</t>
  </si>
  <si>
    <t>Kaspersky Anti-Spam for xSP Russian Edition. 250-499 Mb of traffic per day 1 year Renewal Traffic Licence</t>
  </si>
  <si>
    <t>KL5711RQQFR</t>
  </si>
  <si>
    <t>Kaspersky Anti-Spam for xSP Russian Edition. 500-999 Mb of traffic per day 1 year Renewal Traffic Licence</t>
  </si>
  <si>
    <t>KL5711RQRFR</t>
  </si>
  <si>
    <t>Kaspersky Anti-Spam for xSP Russian Edition. 1000-1499 Mb of traffic per day 1 year Renewal Traffic Licence</t>
  </si>
  <si>
    <t>KL5711RQSFR</t>
  </si>
  <si>
    <t>Kaspersky Anti-Spam for xSP Russian Edition. 1500-2499 Mb of traffic per day 1 year Renewal Traffic Licence</t>
  </si>
  <si>
    <t>KL5711RQTFR</t>
  </si>
  <si>
    <t>Kaspersky Anti-Spam for xSP Russian Edition. 2500-4999 Mb of traffic per day 1 year Renewal Traffic Licence</t>
  </si>
  <si>
    <t>KL5711RQKDR</t>
  </si>
  <si>
    <t>Kaspersky Anti-Spam for xSP Russian Edition. 100-149 Mb of traffic per day 2 year Renewal Traffic Licence</t>
  </si>
  <si>
    <t>KL5711RQMDR</t>
  </si>
  <si>
    <t>Kaspersky Security for xSP Russian Edition. 500-999 Mb of traffic per day 2 year Cross-grade Traffic Licence</t>
  </si>
  <si>
    <t>KL4323RAKDW</t>
  </si>
  <si>
    <t>KL4323RAKDS</t>
  </si>
  <si>
    <t>KL4323RAKDE</t>
  </si>
  <si>
    <t>KL4323RAKFS</t>
  </si>
  <si>
    <t>KL4323RAKFE</t>
  </si>
  <si>
    <t>KL4323RAKFW</t>
  </si>
  <si>
    <t>KL4323RAMDW</t>
  </si>
  <si>
    <t>KL4323RAMDE</t>
  </si>
  <si>
    <t>KL4323RAMDS</t>
  </si>
  <si>
    <t>KL4323RAMFW</t>
  </si>
  <si>
    <t>KL4323RAMFE</t>
  </si>
  <si>
    <t>KL4323RAMFS</t>
  </si>
  <si>
    <t>KL4323RANDW</t>
  </si>
  <si>
    <t>KL4323RANDS</t>
  </si>
  <si>
    <t>KL4323RANFS</t>
  </si>
  <si>
    <t>KL4323RANDE</t>
  </si>
  <si>
    <t>KL4323RANFE</t>
  </si>
  <si>
    <t>KL4323RANFW</t>
  </si>
  <si>
    <t>KL4323RAPDS</t>
  </si>
  <si>
    <t>KL4323RAPDW</t>
  </si>
  <si>
    <t>KL4323RAPDE</t>
  </si>
  <si>
    <t>KL4323RAPFW</t>
  </si>
  <si>
    <t>KL4323RAPFE</t>
  </si>
  <si>
    <t>KL4323RAPFS</t>
  </si>
  <si>
    <t>KL4323RAQDE</t>
  </si>
  <si>
    <t>KL4323RAQFS</t>
  </si>
  <si>
    <t>KL4323RAQDW</t>
  </si>
  <si>
    <t>KL4323RAQDS</t>
  </si>
  <si>
    <t>KL4323RAQFE</t>
  </si>
  <si>
    <t>KL4323RAQFW</t>
  </si>
  <si>
    <t>KL4323RARDS</t>
  </si>
  <si>
    <t>KL4323RARDW</t>
  </si>
  <si>
    <t>KL4323RARFS</t>
  </si>
  <si>
    <t>KL4323RARDE</t>
  </si>
  <si>
    <t>KL4323RARFW</t>
  </si>
  <si>
    <t>KL4323RARFE</t>
  </si>
  <si>
    <t>KL4323RASDS</t>
  </si>
  <si>
    <t>KL4323RASDE</t>
  </si>
  <si>
    <t>KL4323RASDW</t>
  </si>
  <si>
    <t>KL4323RASFS</t>
  </si>
  <si>
    <t>KL4323RASFW</t>
  </si>
  <si>
    <t>KL4323RASFE</t>
  </si>
  <si>
    <t>KL4323RATDW</t>
  </si>
  <si>
    <t>KL4323RATDS</t>
  </si>
  <si>
    <t>KL4323RATDE</t>
  </si>
  <si>
    <t>KL4323RATFS</t>
  </si>
  <si>
    <t>KL4323RATFE</t>
  </si>
  <si>
    <t>KL4323RATFW</t>
  </si>
  <si>
    <t>KL4641RAAMS</t>
  </si>
  <si>
    <t>Kaspersky DDoS Prevention, Immediate Cover Russian Edition. 1-Resource 1 month Base License</t>
  </si>
  <si>
    <t>KL4641RABMS</t>
  </si>
  <si>
    <t>Kaspersky DDoS Prevention, Immediate Cover Russian Edition. 2-Resource 1 month Base License</t>
  </si>
  <si>
    <t>KL4641RACMS</t>
  </si>
  <si>
    <t>Kaspersky DDoS Prevention, Immediate Cover Russian Edition. 3-Resource 1 month Base License</t>
  </si>
  <si>
    <t>ИНН</t>
  </si>
  <si>
    <t>ИНН Юр лица пользователя, указанного в лиц договоре.</t>
  </si>
  <si>
    <t>Данные заносить/выбирать только в серых полях.</t>
  </si>
  <si>
    <t>Дополнительная информация к заказу.</t>
  </si>
  <si>
    <t>Дистри</t>
  </si>
  <si>
    <t>НЕ МЕНЯТЬ данные в зеленых полях.</t>
  </si>
  <si>
    <t>4863 Kaspersky Endpoint Security для бизнеса Стандартный</t>
  </si>
  <si>
    <t>4867 Kaspersky Endpoint Security для бизнеса Расширенный</t>
  </si>
  <si>
    <t>4313 Kaspersky Security для почтовых серверов</t>
  </si>
  <si>
    <t>4323 Kaspersky Security для серверов совместной работы</t>
  </si>
  <si>
    <t>4713 Kaspersky Anti-Spam для Linux</t>
  </si>
  <si>
    <t>4869 Kaspersky Total Security для бизнеса</t>
  </si>
  <si>
    <t>4025 Kaspersky Security для мобильных устройств</t>
  </si>
  <si>
    <t>H Add-on</t>
  </si>
  <si>
    <t>8069 Kaspersky Certified Media Pack Customized</t>
  </si>
  <si>
    <t>8067 Kaspersky Стандартный Certified Media Pack</t>
  </si>
  <si>
    <t>W CrossGrade</t>
  </si>
  <si>
    <t>9121 Kaspersky Systems Management</t>
  </si>
  <si>
    <t>KL4025RAKDE</t>
  </si>
  <si>
    <t>KL4025RAKDQ</t>
  </si>
  <si>
    <t>KL4025RAKDR</t>
  </si>
  <si>
    <t>KL4025RAKDS</t>
  </si>
  <si>
    <t>KL4025RAKDW</t>
  </si>
  <si>
    <t>KL4025RAKFE</t>
  </si>
  <si>
    <t>KL4025RAKFQ</t>
  </si>
  <si>
    <t>KL4025RAKFR</t>
  </si>
  <si>
    <t>KL4025RAKFS</t>
  </si>
  <si>
    <t>KL4025RAKFW</t>
  </si>
  <si>
    <t>KL4025RAMDE</t>
  </si>
  <si>
    <t>KL4025RAMDQ</t>
  </si>
  <si>
    <t>KL4025RAMDR</t>
  </si>
  <si>
    <t>KL4025RAMDS</t>
  </si>
  <si>
    <t>KL4025RAMDW</t>
  </si>
  <si>
    <t>KL4025RAMFE</t>
  </si>
  <si>
    <t>KL4025RAMFQ</t>
  </si>
  <si>
    <t>KL4025RAMFR</t>
  </si>
  <si>
    <t>KL4025RAMFS</t>
  </si>
  <si>
    <t>KL4025RAMFW</t>
  </si>
  <si>
    <t>KL4025RANDE</t>
  </si>
  <si>
    <t>KL4025RANDQ</t>
  </si>
  <si>
    <t>KL4025RANDR</t>
  </si>
  <si>
    <t>KL4025RANDS</t>
  </si>
  <si>
    <t>KL4025RANDW</t>
  </si>
  <si>
    <t>KL4025RANFE</t>
  </si>
  <si>
    <t>KL4025RANFQ</t>
  </si>
  <si>
    <t>KL4025RANFR</t>
  </si>
  <si>
    <t>KL4025RANFS</t>
  </si>
  <si>
    <t>KL4025RANFW</t>
  </si>
  <si>
    <t>KL4025RAPDE</t>
  </si>
  <si>
    <t>KL4025RAPDQ</t>
  </si>
  <si>
    <t>KL4025RAPDR</t>
  </si>
  <si>
    <t>KL4025RAPDS</t>
  </si>
  <si>
    <t>KL4025RAPDW</t>
  </si>
  <si>
    <t>KL4025RAPFE</t>
  </si>
  <si>
    <t>KL4025RAPFQ</t>
  </si>
  <si>
    <t>KL4025RAPFR</t>
  </si>
  <si>
    <t>KL4025RAPFS</t>
  </si>
  <si>
    <t>KL4025RAPFW</t>
  </si>
  <si>
    <t>KL4025RAQDE</t>
  </si>
  <si>
    <t>KL4025RAQDQ</t>
  </si>
  <si>
    <t>KL4025RAQDR</t>
  </si>
  <si>
    <t>KL4025RAQDS</t>
  </si>
  <si>
    <t>KL4025RAQDW</t>
  </si>
  <si>
    <t>KL4025RAQFE</t>
  </si>
  <si>
    <t>KL4025RAQFQ</t>
  </si>
  <si>
    <t>KL4025RAQFR</t>
  </si>
  <si>
    <t>KL4025RAQFS</t>
  </si>
  <si>
    <t>KL4025RAQFW</t>
  </si>
  <si>
    <t>KL4025RARDE</t>
  </si>
  <si>
    <t>KL4025RARDQ</t>
  </si>
  <si>
    <t>KL4025RARDR</t>
  </si>
  <si>
    <t>KL4025RARDS</t>
  </si>
  <si>
    <t>KL4025RARDW</t>
  </si>
  <si>
    <t>KL4025RARFE</t>
  </si>
  <si>
    <t>KL4025RARFQ</t>
  </si>
  <si>
    <t>KL4025RARFR</t>
  </si>
  <si>
    <t>KL4025RARFS</t>
  </si>
  <si>
    <t>KL4025RARFW</t>
  </si>
  <si>
    <t>KL4025RASDE</t>
  </si>
  <si>
    <t>KL4025RASDQ</t>
  </si>
  <si>
    <t>KL4025RASDR</t>
  </si>
  <si>
    <t>KL4025RASDS</t>
  </si>
  <si>
    <t>KL4025RASDW</t>
  </si>
  <si>
    <t>KL4025RASFE</t>
  </si>
  <si>
    <t>KL4025RASFQ</t>
  </si>
  <si>
    <t>KL4025RASFR</t>
  </si>
  <si>
    <t>KL4025RASFS</t>
  </si>
  <si>
    <t>KL4025RASFW</t>
  </si>
  <si>
    <t>KL4025RATDE</t>
  </si>
  <si>
    <t>KL4025RATDQ</t>
  </si>
  <si>
    <t>KL4025RATDR</t>
  </si>
  <si>
    <t>KL4025RATDS</t>
  </si>
  <si>
    <t>KL4025RATDW</t>
  </si>
  <si>
    <t>KL4025RATFE</t>
  </si>
  <si>
    <t>KL4025RATFQ</t>
  </si>
  <si>
    <t>KL4025RATFR</t>
  </si>
  <si>
    <t>KL4025RATFS</t>
  </si>
  <si>
    <t>KL4025RATFW</t>
  </si>
  <si>
    <t>KL4323RAKDQ</t>
  </si>
  <si>
    <t>KL4323RAKDR</t>
  </si>
  <si>
    <t>KL4323RAKFQ</t>
  </si>
  <si>
    <t>KL4323RAKFR</t>
  </si>
  <si>
    <t>KL4323RAMDQ</t>
  </si>
  <si>
    <t>KL4323RAMDR</t>
  </si>
  <si>
    <t>KL4323RAMFQ</t>
  </si>
  <si>
    <t>KL4323RAMFR</t>
  </si>
  <si>
    <t>KL4323RANDQ</t>
  </si>
  <si>
    <t>KL4323RANDR</t>
  </si>
  <si>
    <t>KL4323RANFQ</t>
  </si>
  <si>
    <t>KL4323RANFR</t>
  </si>
  <si>
    <t>KL4323RAPDQ</t>
  </si>
  <si>
    <t>KL4323RAPDR</t>
  </si>
  <si>
    <t>KL4323RAPFQ</t>
  </si>
  <si>
    <t>KL4323RAPFR</t>
  </si>
  <si>
    <t>KL4323RAQDQ</t>
  </si>
  <si>
    <t>KL4323RAQDR</t>
  </si>
  <si>
    <t>KL4323RAQFQ</t>
  </si>
  <si>
    <t>KL4323RAQFR</t>
  </si>
  <si>
    <t>KL4323RARDQ</t>
  </si>
  <si>
    <t>KL4323RARDR</t>
  </si>
  <si>
    <t>KL9121RAKDE</t>
  </si>
  <si>
    <t>KL9121RAKDQ</t>
  </si>
  <si>
    <t>KL9121RAKDR</t>
  </si>
  <si>
    <t>KL9121RAKDS</t>
  </si>
  <si>
    <t>KL9121RAKDW</t>
  </si>
  <si>
    <t>KL9121RAKFE</t>
  </si>
  <si>
    <t>KL9121RAKFQ</t>
  </si>
  <si>
    <t>KL9121RAKFR</t>
  </si>
  <si>
    <t>KL9121RAKFS</t>
  </si>
  <si>
    <t>KL9121RAKFW</t>
  </si>
  <si>
    <t>KL9121RAMDE</t>
  </si>
  <si>
    <t>KL9121RAMDQ</t>
  </si>
  <si>
    <t>KL9121RAMDR</t>
  </si>
  <si>
    <t>KL9121RAMDS</t>
  </si>
  <si>
    <t>KL9121RAMDW</t>
  </si>
  <si>
    <t>KL9121RAMFE</t>
  </si>
  <si>
    <t>KL9121RAMFQ</t>
  </si>
  <si>
    <t>KL9121RAMFR</t>
  </si>
  <si>
    <t>KL9121RAMFS</t>
  </si>
  <si>
    <t>KL9121RAMFW</t>
  </si>
  <si>
    <t>KL9121RANDE</t>
  </si>
  <si>
    <t>KL9121RANDQ</t>
  </si>
  <si>
    <t>KL9121RANDR</t>
  </si>
  <si>
    <t>KL9121RANDS</t>
  </si>
  <si>
    <t>KL9121RANDW</t>
  </si>
  <si>
    <t>KL9121RANFE</t>
  </si>
  <si>
    <t>KL9121RANFQ</t>
  </si>
  <si>
    <t>KL9121RANFR</t>
  </si>
  <si>
    <t>KL9121RANFS</t>
  </si>
  <si>
    <t>KL9121RANFW</t>
  </si>
  <si>
    <t>KL9121RAPDE</t>
  </si>
  <si>
    <t>KL9121RAPDQ</t>
  </si>
  <si>
    <t>KL9121RAPDR</t>
  </si>
  <si>
    <t>KL9121RAPDS</t>
  </si>
  <si>
    <t>KL9121RAPDW</t>
  </si>
  <si>
    <t>KL9121RAPFE</t>
  </si>
  <si>
    <t>KL9121RAPFQ</t>
  </si>
  <si>
    <t>KL9121RAPFR</t>
  </si>
  <si>
    <t>KL9121RAPFS</t>
  </si>
  <si>
    <t>KL9121RAPFW</t>
  </si>
  <si>
    <t>KL9121RAQDE</t>
  </si>
  <si>
    <t>KL9121RAQDQ</t>
  </si>
  <si>
    <t>KL9121RAQDR</t>
  </si>
  <si>
    <t>KL9121RAQDS</t>
  </si>
  <si>
    <t>KL9121RAQDW</t>
  </si>
  <si>
    <t>KL9121RAQFE</t>
  </si>
  <si>
    <t>KL9121RAQFQ</t>
  </si>
  <si>
    <t>KL9121RAQFR</t>
  </si>
  <si>
    <t>KL9121RAQFS</t>
  </si>
  <si>
    <t>KL9121RAQFW</t>
  </si>
  <si>
    <t>KL9121RARDE</t>
  </si>
  <si>
    <t>KL9121RARDQ</t>
  </si>
  <si>
    <t>KL9121RARDR</t>
  </si>
  <si>
    <t>KL9121RARDS</t>
  </si>
  <si>
    <t>KL9121RARDW</t>
  </si>
  <si>
    <t>KL9121RARFE</t>
  </si>
  <si>
    <t>KL9121RARFQ</t>
  </si>
  <si>
    <t>KL9121RARFR</t>
  </si>
  <si>
    <t>KL9121RARFS</t>
  </si>
  <si>
    <t>KL9121RARFW</t>
  </si>
  <si>
    <t>KL9121RASDE</t>
  </si>
  <si>
    <t>KL9121RASDQ</t>
  </si>
  <si>
    <t>KL9121RASDR</t>
  </si>
  <si>
    <t>KL9121RASDS</t>
  </si>
  <si>
    <t>KL9121RASDW</t>
  </si>
  <si>
    <t>KL9121RASFE</t>
  </si>
  <si>
    <t>KL9121RASFQ</t>
  </si>
  <si>
    <t>KL9121RASFR</t>
  </si>
  <si>
    <t>KL9121RASFS</t>
  </si>
  <si>
    <t>KL9121RASFW</t>
  </si>
  <si>
    <t>KL9121RATDE</t>
  </si>
  <si>
    <t>KL9121RATDQ</t>
  </si>
  <si>
    <t>KL9121RATDR</t>
  </si>
  <si>
    <t>KL9121RATDS</t>
  </si>
  <si>
    <t>KL9121RATDW</t>
  </si>
  <si>
    <t>KL9121RATFE</t>
  </si>
  <si>
    <t>KL9121RATFQ</t>
  </si>
  <si>
    <t>KL9121RATFR</t>
  </si>
  <si>
    <t>KL9121RATFS</t>
  </si>
  <si>
    <t>KL9121RATFW</t>
  </si>
  <si>
    <t>KL4867RAKDE</t>
  </si>
  <si>
    <t>KL4867RAKDQ</t>
  </si>
  <si>
    <t>KL4867RAKDR</t>
  </si>
  <si>
    <t>KL4867RAKDS</t>
  </si>
  <si>
    <t>KL4867RAKDW</t>
  </si>
  <si>
    <t>KL4867RAKFE</t>
  </si>
  <si>
    <t>KL4867RAKFQ</t>
  </si>
  <si>
    <t>KL4867RAKFR</t>
  </si>
  <si>
    <t>KL4867RAKFS</t>
  </si>
  <si>
    <t>KL4867RAKFW</t>
  </si>
  <si>
    <t>KL4867RAMDE</t>
  </si>
  <si>
    <t>KL4867RAMDQ</t>
  </si>
  <si>
    <t>KL4867RAMDR</t>
  </si>
  <si>
    <t>KL4867RAMDS</t>
  </si>
  <si>
    <t>KL4867RAMDW</t>
  </si>
  <si>
    <t>KL4867RAMFE</t>
  </si>
  <si>
    <t>KL4867RAMFQ</t>
  </si>
  <si>
    <t>KL4867RAMFR</t>
  </si>
  <si>
    <t>KL4867RAMFS</t>
  </si>
  <si>
    <t>KL4867RAMFW</t>
  </si>
  <si>
    <t>KL4867RANDE</t>
  </si>
  <si>
    <t>KL4867RANDQ</t>
  </si>
  <si>
    <t>KL4867RANDR</t>
  </si>
  <si>
    <t>KL4867RANDS</t>
  </si>
  <si>
    <t>KL4867RANDW</t>
  </si>
  <si>
    <t>KL4867RANFE</t>
  </si>
  <si>
    <t>KL4867RANFQ</t>
  </si>
  <si>
    <t>KL4867RANFR</t>
  </si>
  <si>
    <t>KL4867RANFS</t>
  </si>
  <si>
    <t>KL4867RANFW</t>
  </si>
  <si>
    <t>KL4867RAPDE</t>
  </si>
  <si>
    <t>KL4867RAPDQ</t>
  </si>
  <si>
    <t>KL4867RAPDR</t>
  </si>
  <si>
    <t>KL4867RAPDS</t>
  </si>
  <si>
    <t>KL4867RAPDW</t>
  </si>
  <si>
    <t>KL4867RAPFE</t>
  </si>
  <si>
    <t>KL4867RAPFQ</t>
  </si>
  <si>
    <t>KL4867RAPFR</t>
  </si>
  <si>
    <t>KL4867RAPFS</t>
  </si>
  <si>
    <t>KL4867RAPFW</t>
  </si>
  <si>
    <t>KL4867RAQDE</t>
  </si>
  <si>
    <t>KL4867RAQDQ</t>
  </si>
  <si>
    <t>KL4867RAQDR</t>
  </si>
  <si>
    <t>KL4867RAQDS</t>
  </si>
  <si>
    <t>KL4867RAQDW</t>
  </si>
  <si>
    <t>KL4867RAQFE</t>
  </si>
  <si>
    <t>KL4867RAQFQ</t>
  </si>
  <si>
    <t>KL4867RAQFR</t>
  </si>
  <si>
    <t>KL4867RAQFS</t>
  </si>
  <si>
    <t>KL4867RAQFW</t>
  </si>
  <si>
    <t>KL4867RARDE</t>
  </si>
  <si>
    <t>KL4867RARDQ</t>
  </si>
  <si>
    <t>KL4867RARDR</t>
  </si>
  <si>
    <t>KL4867RARDS</t>
  </si>
  <si>
    <t>KL4867RARDW</t>
  </si>
  <si>
    <t>KL4867RARFE</t>
  </si>
  <si>
    <t>KL4867RARFQ</t>
  </si>
  <si>
    <t>KL4867RARFR</t>
  </si>
  <si>
    <t>KL4867RARFS</t>
  </si>
  <si>
    <t>KL4867RARFW</t>
  </si>
  <si>
    <t>KL4867RASDE</t>
  </si>
  <si>
    <t>KL4867RASDQ</t>
  </si>
  <si>
    <t>KL4867RASDR</t>
  </si>
  <si>
    <t>KL4867RASDS</t>
  </si>
  <si>
    <t>KL4867RASDW</t>
  </si>
  <si>
    <t>KL4867RASFE</t>
  </si>
  <si>
    <t>KL4867RASFQ</t>
  </si>
  <si>
    <t>KL4867RASFR</t>
  </si>
  <si>
    <t>KL4867RASFS</t>
  </si>
  <si>
    <t>KL4867RASFW</t>
  </si>
  <si>
    <t>KL4867RATDE</t>
  </si>
  <si>
    <t>KL4867RATDQ</t>
  </si>
  <si>
    <t>KL4867RATDR</t>
  </si>
  <si>
    <t>KL4867RATDS</t>
  </si>
  <si>
    <t>KL4867RATDW</t>
  </si>
  <si>
    <t>KL4867RATFE</t>
  </si>
  <si>
    <t>KL4867RATFQ</t>
  </si>
  <si>
    <t>KL4867RATFR</t>
  </si>
  <si>
    <t>KL4867RATFS</t>
  </si>
  <si>
    <t>KL4867RATFW</t>
  </si>
  <si>
    <t>KL4869RAKDE</t>
  </si>
  <si>
    <t>KL4869RAKDQ</t>
  </si>
  <si>
    <t>KL4869RAKDR</t>
  </si>
  <si>
    <t>KL4869RAKDS</t>
  </si>
  <si>
    <t>KL4869RAKDW</t>
  </si>
  <si>
    <t>KL4869RAKFE</t>
  </si>
  <si>
    <t>KL8066RMZZZ</t>
  </si>
  <si>
    <t>KL8067RMZZZ</t>
  </si>
  <si>
    <t>KL8069RMZZZ</t>
  </si>
  <si>
    <t>KL4323RARFQ</t>
  </si>
  <si>
    <t>KL4323RARFR</t>
  </si>
  <si>
    <t>KL4323RASDQ</t>
  </si>
  <si>
    <t>KL4323RASDR</t>
  </si>
  <si>
    <t>KL4323RASFQ</t>
  </si>
  <si>
    <t>KL4323RASFR</t>
  </si>
  <si>
    <t>KL4323RATDQ</t>
  </si>
  <si>
    <t>KL4323RATDR</t>
  </si>
  <si>
    <t>KL4323RATFQ</t>
  </si>
  <si>
    <t>KL4323RATFR</t>
  </si>
  <si>
    <t>KL4869RAKFQ</t>
  </si>
  <si>
    <t>KL4869RAKFR</t>
  </si>
  <si>
    <t>KL4869RAKFS</t>
  </si>
  <si>
    <t>KL4869RAKFW</t>
  </si>
  <si>
    <t>KL4869RAMDE</t>
  </si>
  <si>
    <t>KL4869RAMDQ</t>
  </si>
  <si>
    <t>KL4869RAMDR</t>
  </si>
  <si>
    <t>KL4869RAMDS</t>
  </si>
  <si>
    <t>KL4869RAMDW</t>
  </si>
  <si>
    <t>KL4869RAMFE</t>
  </si>
  <si>
    <t>KL4869RAMFQ</t>
  </si>
  <si>
    <t>KL4869RAMFR</t>
  </si>
  <si>
    <t>KL4869RAMFS</t>
  </si>
  <si>
    <t>KL4869RAMFW</t>
  </si>
  <si>
    <t>KL4869RANDE</t>
  </si>
  <si>
    <t>KL4869RANDQ</t>
  </si>
  <si>
    <t>KL4869RANDR</t>
  </si>
  <si>
    <t>KL4869RANDS</t>
  </si>
  <si>
    <t>KL4869RANDW</t>
  </si>
  <si>
    <t>KL4869RANFE</t>
  </si>
  <si>
    <t>KL4869RANFQ</t>
  </si>
  <si>
    <t>KL4869RANFR</t>
  </si>
  <si>
    <t>KL4869RANFS</t>
  </si>
  <si>
    <t>KL4869RANFW</t>
  </si>
  <si>
    <t>KL4869RAPDE</t>
  </si>
  <si>
    <t>KL4869RAPDQ</t>
  </si>
  <si>
    <t>KL4869RAPDR</t>
  </si>
  <si>
    <t>KL4869RAPDS</t>
  </si>
  <si>
    <t>KL4869RAPDW</t>
  </si>
  <si>
    <t>KL4869RAPFE</t>
  </si>
  <si>
    <t>KL4869RAPFQ</t>
  </si>
  <si>
    <t>KL4869RAPFR</t>
  </si>
  <si>
    <t>KL4869RAPFS</t>
  </si>
  <si>
    <t>KL4869RAPFW</t>
  </si>
  <si>
    <t>KL4869RAQDE</t>
  </si>
  <si>
    <t>KL4869RAQDQ</t>
  </si>
  <si>
    <t>KL4869RAQDR</t>
  </si>
  <si>
    <t>KL4869RAQDS</t>
  </si>
  <si>
    <t>KL4869RAQDW</t>
  </si>
  <si>
    <t>KL4869RAQFE</t>
  </si>
  <si>
    <t>KL4869RAQFQ</t>
  </si>
  <si>
    <t>KL4869RAQFR</t>
  </si>
  <si>
    <t>KL4869RAQFS</t>
  </si>
  <si>
    <t>KL4869RAQFW</t>
  </si>
  <si>
    <t>KL4869RARDE</t>
  </si>
  <si>
    <t>KL4869RARDQ</t>
  </si>
  <si>
    <t>KL4869RARDR</t>
  </si>
  <si>
    <t>KL4869RARDS</t>
  </si>
  <si>
    <t>KL4869RARDW</t>
  </si>
  <si>
    <t>KL4869RARFE</t>
  </si>
  <si>
    <t>KL4869RARFQ</t>
  </si>
  <si>
    <t>KL4869RARFR</t>
  </si>
  <si>
    <t>KL4869RARFS</t>
  </si>
  <si>
    <t>KL4869RARFW</t>
  </si>
  <si>
    <t>KL4869RASDE</t>
  </si>
  <si>
    <t>KL4869RASDQ</t>
  </si>
  <si>
    <t>KL4869RASDR</t>
  </si>
  <si>
    <t>KL4869RASDS</t>
  </si>
  <si>
    <t>KL4869RASDW</t>
  </si>
  <si>
    <t>KL4869RASFE</t>
  </si>
  <si>
    <t>KL4869RASFQ</t>
  </si>
  <si>
    <t>KL4869RASFR</t>
  </si>
  <si>
    <t>KL4869RASFS</t>
  </si>
  <si>
    <t>KL4869RASFW</t>
  </si>
  <si>
    <t>KL4869RATDE</t>
  </si>
  <si>
    <t>KL4869RATDQ</t>
  </si>
  <si>
    <t>KL4869RATDR</t>
  </si>
  <si>
    <t>KL4869RATDS</t>
  </si>
  <si>
    <t>KL4869RATDW</t>
  </si>
  <si>
    <t>KL4869RATFE</t>
  </si>
  <si>
    <t>KL4869RATFQ</t>
  </si>
  <si>
    <t>KL4869RATFR</t>
  </si>
  <si>
    <t>KL4869RATFS</t>
  </si>
  <si>
    <t>KL4869RATFW</t>
  </si>
  <si>
    <t>KL4863RAKDE</t>
  </si>
  <si>
    <t>KL4863RAKDQ</t>
  </si>
  <si>
    <t>KL4863RAKDR</t>
  </si>
  <si>
    <t>KL4863RAKDS</t>
  </si>
  <si>
    <t>KL4863RAKDW</t>
  </si>
  <si>
    <t>KL4863RAKFE</t>
  </si>
  <si>
    <t>KL4863RAKFQ</t>
  </si>
  <si>
    <t>KL4863RAKFR</t>
  </si>
  <si>
    <t>KL4863RAKFS</t>
  </si>
  <si>
    <t>KL4863RAKFW</t>
  </si>
  <si>
    <t>KL4863RAMDE</t>
  </si>
  <si>
    <t>KL4863RAMDQ</t>
  </si>
  <si>
    <t>KL4863RAMDR</t>
  </si>
  <si>
    <t>KL4863RAMDS</t>
  </si>
  <si>
    <t>KL4863RAMDW</t>
  </si>
  <si>
    <t>KL4863RAMFE</t>
  </si>
  <si>
    <t>KL4863RAMFQ</t>
  </si>
  <si>
    <t>KL4863RAMFR</t>
  </si>
  <si>
    <t>KL4863RAMFS</t>
  </si>
  <si>
    <t>KL4863RAMFW</t>
  </si>
  <si>
    <t>KL4863RANDE</t>
  </si>
  <si>
    <t>KL4863RANDQ</t>
  </si>
  <si>
    <t>KL4863RANDR</t>
  </si>
  <si>
    <t>KL4863RANDS</t>
  </si>
  <si>
    <t>KL4863RANDW</t>
  </si>
  <si>
    <t>KL4863RANFE</t>
  </si>
  <si>
    <t>KL4863RANFQ</t>
  </si>
  <si>
    <t>KL4863RANFR</t>
  </si>
  <si>
    <t>KL4863RANFS</t>
  </si>
  <si>
    <t>KL4863RANFW</t>
  </si>
  <si>
    <t>KL4863RAPDE</t>
  </si>
  <si>
    <t>KL4863RAPDQ</t>
  </si>
  <si>
    <t>KL4863RAPDR</t>
  </si>
  <si>
    <t>KL4863RAPDS</t>
  </si>
  <si>
    <t>KL4863RAPDW</t>
  </si>
  <si>
    <t>KL4863RAPFE</t>
  </si>
  <si>
    <t>KL4863RAPFQ</t>
  </si>
  <si>
    <t>KL4863RAPFR</t>
  </si>
  <si>
    <t>KL4863RAPFS</t>
  </si>
  <si>
    <t>KL4863RAPFW</t>
  </si>
  <si>
    <t>KL4863RAQDE</t>
  </si>
  <si>
    <t>KL4863RAQDQ</t>
  </si>
  <si>
    <t>KL4863RAQDR</t>
  </si>
  <si>
    <t>KL4863RAQDS</t>
  </si>
  <si>
    <t>KL4863RAQDW</t>
  </si>
  <si>
    <t>KL4863RAQFE</t>
  </si>
  <si>
    <t>KL4863RAQFQ</t>
  </si>
  <si>
    <t>KL4863RAQFR</t>
  </si>
  <si>
    <t>KL4863RAQFS</t>
  </si>
  <si>
    <t>KL4863RAQFW</t>
  </si>
  <si>
    <t>KL4863RARDE</t>
  </si>
  <si>
    <t>KL4863RARDQ</t>
  </si>
  <si>
    <t>KL4863RARDR</t>
  </si>
  <si>
    <t>KL4863RARDS</t>
  </si>
  <si>
    <t>KL4863RARDW</t>
  </si>
  <si>
    <t>KL4863RARFE</t>
  </si>
  <si>
    <t>KL4863RARFQ</t>
  </si>
  <si>
    <t>KL4863RARFR</t>
  </si>
  <si>
    <t>KL4863RARFS</t>
  </si>
  <si>
    <t>KL4863RARFW</t>
  </si>
  <si>
    <t>KL4863RASDE</t>
  </si>
  <si>
    <t>KL4863RASDQ</t>
  </si>
  <si>
    <t>KL4863RASDR</t>
  </si>
  <si>
    <t>KL4863RASDS</t>
  </si>
  <si>
    <t>KL4863RASDW</t>
  </si>
  <si>
    <t>KL4863RASFE</t>
  </si>
  <si>
    <t>KL4863RASFQ</t>
  </si>
  <si>
    <t>KL4863RASFR</t>
  </si>
  <si>
    <t>KL4863RASFS</t>
  </si>
  <si>
    <t>KL4863RASFW</t>
  </si>
  <si>
    <t>KL4863RATDE</t>
  </si>
  <si>
    <t>KL4863RATDQ</t>
  </si>
  <si>
    <t>KL4863RATDR</t>
  </si>
  <si>
    <t>KL4863RATDS</t>
  </si>
  <si>
    <t>KL4863RATDW</t>
  </si>
  <si>
    <t>KL4863RATFE</t>
  </si>
  <si>
    <t>KL4863RATFQ</t>
  </si>
  <si>
    <t>KL4863RATFR</t>
  </si>
  <si>
    <t>KL4863RATFS</t>
  </si>
  <si>
    <t>KL4863RATFW</t>
  </si>
  <si>
    <t>Kaspersky Security для серверов совместной работы Russian Edition. 10-14 User 2 year Educational License</t>
  </si>
  <si>
    <t>Kaspersky Security для серверов совместной работы Russian Edition. 10-14 User 2 year Educational Renewal License</t>
  </si>
  <si>
    <t>Kaspersky Security для серверов совместной работы Russian Edition. 10-14 User 2 year Renewal License</t>
  </si>
  <si>
    <t>Kaspersky Security для серверов совместной работы Russian Edition. 10-14 User 2 year Base License</t>
  </si>
  <si>
    <t>Kaspersky Security для серверов совместной работы Russian Edition. 10-14 User 2 year Cross-grade License</t>
  </si>
  <si>
    <t>Kaspersky Security для серверов совместной работы Russian Edition. 10-14 User 1 year Educational License</t>
  </si>
  <si>
    <t>Kaspersky Security для серверов совместной работы Russian Edition. 10-14 User 1 year Educational Renewal License</t>
  </si>
  <si>
    <t>Kaspersky Security для серверов совместной работы Russian Edition. 10-14 User 1 year Renewal License</t>
  </si>
  <si>
    <t>Kaspersky Security для серверов совместной работы Russian Edition. 10-14 User 1 year Base License</t>
  </si>
  <si>
    <t>Kaspersky Security для серверов совместной работы Russian Edition. 10-14 User 1 year Cross-grade License</t>
  </si>
  <si>
    <t>Kaspersky Security для серверов совместной работы Russian Edition. 15-19 User 2 year Educational License</t>
  </si>
  <si>
    <t>Kaspersky Security для серверов совместной работы Russian Edition. 15-19 User 2 year Educational Renewal License</t>
  </si>
  <si>
    <t>Kaspersky Security для серверов совместной работы Russian Edition. 15-19 User 2 year Renewal License</t>
  </si>
  <si>
    <t>Kaspersky Security для серверов совместной работы Russian Edition. 15-19 User 2 year Base License</t>
  </si>
  <si>
    <t>Kaspersky Security для серверов совместной работы Russian Edition. 15-19 User 2 year Cross-grade License</t>
  </si>
  <si>
    <t>Kaspersky Security для серверов совместной работы Russian Edition. 15-19 User 1 year Educational License</t>
  </si>
  <si>
    <t>Kaspersky Security для серверов совместной работы Russian Edition. 15-19 User 1 year Educational Renewal License</t>
  </si>
  <si>
    <t>Kaspersky Security для серверов совместной работы Russian Edition. 15-19 User 1 year Renewal License</t>
  </si>
  <si>
    <t>Kaspersky Security для серверов совместной работы Russian Edition. 15-19 User 1 year Base License</t>
  </si>
  <si>
    <t>Kaspersky Security для серверов совместной работы Russian Edition. 15-19 User 1 year Cross-grade License</t>
  </si>
  <si>
    <t>Kaspersky Security для серверов совместной работы Russian Edition. 20-24 User 2 year Educational License</t>
  </si>
  <si>
    <t>Kaspersky Security для серверов совместной работы Russian Edition. 20-24 User 2 year Educational Renewal License</t>
  </si>
  <si>
    <t>Kaspersky Security для серверов совместной работы Russian Edition. 20-24 User 2 year Renewal License</t>
  </si>
  <si>
    <t>Kaspersky Security для серверов совместной работы Russian Edition. 20-24 User 2 year Base License</t>
  </si>
  <si>
    <t>Kaspersky Security для серверов совместной работы Russian Edition. 20-24 User 2 year Cross-grade License</t>
  </si>
  <si>
    <t>Kaspersky Security для серверов совместной работы Russian Edition. 20-24 User 1 year Educational License</t>
  </si>
  <si>
    <t>Kaspersky Security для серверов совместной работы Russian Edition. 20-24 User 1 year Educational Renewal License</t>
  </si>
  <si>
    <t>Kaspersky Security для серверов совместной работы Russian Edition. 20-24 User 1 year Renewal License</t>
  </si>
  <si>
    <t>Kaspersky Security для серверов совместной работы Russian Edition. 20-24 User 1 year Base License</t>
  </si>
  <si>
    <t>Kaspersky Security для серверов совместной работы Russian Edition. 20-24 User 1 year Cross-grade License</t>
  </si>
  <si>
    <t>Kaspersky Security для серверов совместной работы Russian Edition. 25-49 User 2 year Educational License</t>
  </si>
  <si>
    <t>Kaspersky Security для серверов совместной работы Russian Edition. 25-49 User 2 year Educational Renewal License</t>
  </si>
  <si>
    <t>Kaspersky Security для серверов совместной работы Russian Edition. 25-49 User 2 year Renewal License</t>
  </si>
  <si>
    <t>Kaspersky Security для серверов совместной работы Russian Edition. 25-49 User 2 year Base License</t>
  </si>
  <si>
    <t>Kaspersky Security для серверов совместной работы Russian Edition. 25-49 User 2 year Cross-grade License</t>
  </si>
  <si>
    <t>Kaspersky Security для серверов совместной работы Russian Edition. 25-49 User 1 year Educational License</t>
  </si>
  <si>
    <t>Kaspersky Security для серверов совместной работы Russian Edition. 25-49 User 1 year Educational Renewal License</t>
  </si>
  <si>
    <t>Kaspersky Security для серверов совместной работы Russian Edition. 25-49 User 1 year Renewal License</t>
  </si>
  <si>
    <t>Kaspersky Security для серверов совместной работы Russian Edition. 25-49 User 1 year Base License</t>
  </si>
  <si>
    <t>Kaspersky Security для серверов совместной работы Russian Edition. 25-49 User 1 year Cross-grade License</t>
  </si>
  <si>
    <t>Kaspersky Security для серверов совместной работы Russian Edition. 50-99 User 2 year Educational License</t>
  </si>
  <si>
    <t>Kaspersky Security для серверов совместной работы Russian Edition. 50-99 User 2 year Educational Renewal License</t>
  </si>
  <si>
    <t>Kaspersky Security для серверов совместной работы Russian Edition. 50-99 User 2 year Renewal License</t>
  </si>
  <si>
    <t>Kaspersky Security для серверов совместной работы Russian Edition. 50-99 User 2 year Base License</t>
  </si>
  <si>
    <t>Kaspersky Security для серверов совместной работы Russian Edition. 50-99 User 2 year Cross-grade License</t>
  </si>
  <si>
    <t>Kaspersky Security для серверов совместной работы Russian Edition. 50-99 User 1 year Educational License</t>
  </si>
  <si>
    <t>Kaspersky Security для серверов совместной работы Russian Edition. 50-99 User 1 year Educational Renewal License</t>
  </si>
  <si>
    <t>Kaspersky Security для серверов совместной работы Russian Edition. 50-99 User 1 year Renewal License</t>
  </si>
  <si>
    <t>Kaspersky Security для серверов совместной работы Russian Edition. 50-99 User 1 year Base License</t>
  </si>
  <si>
    <t>Kaspersky Security для серверов совместной работы Russian Edition. 50-99 User 1 year Cross-grade License</t>
  </si>
  <si>
    <t>Kaspersky Security для серверов совместной работы Russian Edition. 100-149 User 2 year Educational License</t>
  </si>
  <si>
    <t>Kaspersky Security для серверов совместной работы Russian Edition. 100-149 User 2 year Educational Renewal License</t>
  </si>
  <si>
    <t>Kaspersky Security для серверов совместной работы Russian Edition. 100-149 User 2 year Renewal License</t>
  </si>
  <si>
    <t>Kaspersky Security для серверов совместной работы Russian Edition. 100-149 User 2 year Base License</t>
  </si>
  <si>
    <t>Kaspersky Security для серверов совместной работы Russian Edition. 100-149 User 2 year Cross-grade License</t>
  </si>
  <si>
    <t>Kaspersky Endpoint Security для бизнеса – Расширенный Russian Edition. 10-14 Node 2 year Educational License</t>
  </si>
  <si>
    <t>Kaspersky Endpoint Security для бизнеса – Расширенный Russian Edition. 10-14 Node 2 year Educational Renewal License</t>
  </si>
  <si>
    <t>Kaspersky Endpoint Security для бизнеса – Расширенный Russian Edition. 10-14 Node 2 year Renewal License</t>
  </si>
  <si>
    <t>Kaspersky Endpoint Security для бизнеса – Расширенный Russian Edition. 10-14 Node 2 year Base License</t>
  </si>
  <si>
    <t>Kaspersky Endpoint Security для бизнеса – Расширенный Russian Edition. 10-14 Node 2 year Cross-grade License</t>
  </si>
  <si>
    <t>Kaspersky Endpoint Security для бизнеса – Расширенный Russian Edition. 10-14 Node 1 year Educational License</t>
  </si>
  <si>
    <t>Kaspersky Endpoint Security для бизнеса – Расширенный Russian Edition. 10-14 Node 1 year Educational Renewal License</t>
  </si>
  <si>
    <t>Kaspersky Endpoint Security для бизнеса – Расширенный Russian Edition. 10-14 Node 1 year Renewal License</t>
  </si>
  <si>
    <t>Kaspersky Endpoint Security для бизнеса – Расширенный Russian Edition. 10-14 Node 1 year Base License</t>
  </si>
  <si>
    <t>Kaspersky Endpoint Security для бизнеса – Расширенный Russian Edition. 10-14 Node 1 year Cross-grade License</t>
  </si>
  <si>
    <t>Kaspersky Endpoint Security для бизнеса – Расширенный Russian Edition. 15-19 Node 2 year Educational License</t>
  </si>
  <si>
    <t>Kaspersky Endpoint Security для бизнеса – Расширенный Russian Edition. 15-19 Node 2 year Educational Renewal License</t>
  </si>
  <si>
    <t>Kaspersky Endpoint Security для бизнеса – Расширенный Russian Edition. 15-19 Node 2 year Renewal License</t>
  </si>
  <si>
    <t>Kaspersky Endpoint Security для бизнеса – Расширенный Russian Edition. 15-19 Node 2 year Base License</t>
  </si>
  <si>
    <t>Kaspersky Endpoint Security для бизнеса – Расширенный Russian Edition. 15-19 Node 2 year Cross-grade License</t>
  </si>
  <si>
    <t>Kaspersky Endpoint Security для бизнеса – Расширенный Russian Edition. 15-19 Node 1 year Educational License</t>
  </si>
  <si>
    <t>Kaspersky Endpoint Security для бизнеса – Расширенный Russian Edition. 15-19 Node 1 year Educational Renewal License</t>
  </si>
  <si>
    <t>Kaspersky Endpoint Security для бизнеса – Расширенный Russian Edition. 15-19 Node 1 year Renewal License</t>
  </si>
  <si>
    <t>Kaspersky Endpoint Security для бизнеса – Расширенный Russian Edition. 15-19 Node 1 year Base License</t>
  </si>
  <si>
    <t>Kaspersky Endpoint Security для бизнеса – Расширенный Russian Edition. 15-19 Node 1 year Cross-grade License</t>
  </si>
  <si>
    <t>Kaspersky Endpoint Security для бизнеса – Расширенный Russian Edition. 20-24 Node 2 year Educational License</t>
  </si>
  <si>
    <t>Kaspersky Endpoint Security для бизнеса – Расширенный Russian Edition. 20-24 Node 2 year Educational Renewal License</t>
  </si>
  <si>
    <t>Kaspersky Endpoint Security для бизнеса – Расширенный Russian Edition. 20-24 Node 2 year Renewal License</t>
  </si>
  <si>
    <t>Kaspersky Endpoint Security для бизнеса – Расширенный Russian Edition. 20-24 Node 2 year Base License</t>
  </si>
  <si>
    <t>Kaspersky Endpoint Security для бизнеса – Расширенный Russian Edition. 20-24 Node 2 year Cross-grade License</t>
  </si>
  <si>
    <t>Kaspersky Endpoint Security для бизнеса – Расширенный Russian Edition. 20-24 Node 1 year Educational License</t>
  </si>
  <si>
    <t>Kaspersky Endpoint Security для бизнеса – Расширенный Russian Edition. 20-24 Node 1 year Educational Renewal License</t>
  </si>
  <si>
    <t>Kaspersky Endpoint Security для бизнеса – Расширенный Russian Edition. 20-24 Node 1 year Renewal License</t>
  </si>
  <si>
    <t>Kaspersky Endpoint Security для бизнеса – Расширенный Russian Edition. 20-24 Node 1 year Base License</t>
  </si>
  <si>
    <t>Kaspersky Endpoint Security для бизнеса – Расширенный Russian Edition. 20-24 Node 1 year Cross-grade License</t>
  </si>
  <si>
    <t>Kaspersky Endpoint Security для бизнеса – Расширенный Russian Edition. 25-49 Node 2 year Educational License</t>
  </si>
  <si>
    <t>Kaspersky Endpoint Security для бизнеса – Расширенный Russian Edition. 25-49 Node 2 year Educational Renewal License</t>
  </si>
  <si>
    <t>Kaspersky Endpoint Security для бизнеса – Расширенный Russian Edition. 25-49 Node 2 year Renewal License</t>
  </si>
  <si>
    <t>Kaspersky Endpoint Security для бизнеса – Расширенный Russian Edition. 25-49 Node 2 year Base License</t>
  </si>
  <si>
    <t>Kaspersky Endpoint Security для бизнеса – Расширенный Russian Edition. 25-49 Node 2 year Cross-grade License</t>
  </si>
  <si>
    <t>Kaspersky Endpoint Security для бизнеса – Расширенный Russian Edition. 25-49 Node 1 year Educational License</t>
  </si>
  <si>
    <t>Kaspersky Endpoint Security для бизнеса – Расширенный Russian Edition. 25-49 Node 1 year Educational Renewal License</t>
  </si>
  <si>
    <t>Kaspersky Endpoint Security для бизнеса – Расширенный Russian Edition. 25-49 Node 1 year Renewal License</t>
  </si>
  <si>
    <t>Kaspersky Endpoint Security для бизнеса – Расширенный Russian Edition. 25-49 Node 1 year Base License</t>
  </si>
  <si>
    <t>Kaspersky Endpoint Security для бизнеса – Расширенный Russian Edition. 25-49 Node 1 year Cross-grade License</t>
  </si>
  <si>
    <t>Kaspersky Endpoint Security для бизнеса – Расширенный Russian Edition. 50-99 Node 2 year Educational License</t>
  </si>
  <si>
    <t>Kaspersky Endpoint Security для бизнеса – Расширенный Russian Edition. 50-99 Node 2 year Educational Renewal License</t>
  </si>
  <si>
    <t>Kaspersky Endpoint Security для бизнеса – Расширенный Russian Edition. 50-99 Node 2 year Renewal License</t>
  </si>
  <si>
    <t>Kaspersky Endpoint Security для бизнеса – Расширенный Russian Edition. 50-99 Node 2 year Base License</t>
  </si>
  <si>
    <t>Kaspersky Endpoint Security для бизнеса – Расширенный Russian Edition. 50-99 Node 2 year Cross-grade License</t>
  </si>
  <si>
    <t>Kaspersky Endpoint Security для бизнеса – Расширенный Russian Edition. 50-99 Node 1 year Educational License</t>
  </si>
  <si>
    <t>Kaspersky Endpoint Security для бизнеса – Расширенный Russian Edition. 50-99 Node 1 year Educational Renewal License</t>
  </si>
  <si>
    <t>Kaspersky Endpoint Security для бизнеса – Расширенный Russian Edition. 50-99 Node 1 year Renewal License</t>
  </si>
  <si>
    <t>Kaspersky Endpoint Security для бизнеса – Расширенный Russian Edition. 50-99 Node 1 year Base License</t>
  </si>
  <si>
    <t>Kaspersky Endpoint Security для бизнеса – Расширенный Russian Edition. 50-99 Node 1 year Cross-grade License</t>
  </si>
  <si>
    <t>Kaspersky Endpoint Security для бизнеса – Расширенный Russian Edition. 100-149 Node 2 year Educational License</t>
  </si>
  <si>
    <t>Kaspersky Endpoint Security для бизнеса – Расширенный Russian Edition. 100-149 Node 2 year Educational Renewal License</t>
  </si>
  <si>
    <t>Kaspersky Endpoint Security для бизнеса – Расширенный Russian Edition. 100-149 Node 2 year Renewal License</t>
  </si>
  <si>
    <t>Kaspersky Endpoint Security для бизнеса – Расширенный Russian Edition. 100-149 Node 2 year Base License</t>
  </si>
  <si>
    <t>Kaspersky Endpoint Security для бизнеса – Расширенный Russian Edition. 100-149 Node 2 year Cross-grade License</t>
  </si>
  <si>
    <t>Kaspersky Endpoint Security для бизнеса – Расширенный Russian Edition. 100-149 Node 1 year Educational License</t>
  </si>
  <si>
    <t>Kaspersky Endpoint Security для бизнеса – Расширенный Russian Edition. 100-149 Node 1 year Educational Renewal License</t>
  </si>
  <si>
    <t>Kaspersky Endpoint Security для бизнеса – Расширенный Russian Edition. 100-149 Node 1 year Renewal License</t>
  </si>
  <si>
    <t>Kaspersky Endpoint Security для бизнеса – Расширенный Russian Edition. 100-149 Node 1 year Base License</t>
  </si>
  <si>
    <t>Kaspersky Endpoint Security для бизнеса – Расширенный Russian Edition. 100-149 Node 1 year Cross-grade License</t>
  </si>
  <si>
    <t>Kaspersky Endpoint Security для бизнеса – Расширенный Russian Edition. 150-249 Node 2 year Educational License</t>
  </si>
  <si>
    <t>Kaspersky Endpoint Security для бизнеса – Расширенный Russian Edition. 150-249 Node 2 year Educational Renewal License</t>
  </si>
  <si>
    <t>Kaspersky Endpoint Security для бизнеса – Расширенный Russian Edition. 150-249 Node 2 year Renewal License</t>
  </si>
  <si>
    <t>Kaspersky Endpoint Security для бизнеса – Расширенный Russian Edition. 150-249 Node 2 year Base License</t>
  </si>
  <si>
    <t>Kaspersky Endpoint Security для бизнеса – Расширенный Russian Edition. 150-249 Node 2 year Cross-grade License</t>
  </si>
  <si>
    <t>Kaspersky Endpoint Security для бизнеса – Расширенный Russian Edition. 150-249 Node 1 year Educational License</t>
  </si>
  <si>
    <t>Kaspersky Endpoint Security для бизнеса – Расширенный Russian Edition. 150-249 Node 1 year Educational Renewal License</t>
  </si>
  <si>
    <t>Kaspersky Endpoint Security для бизнеса – Расширенный Russian Edition. 150-249 Node 1 year Renewal License</t>
  </si>
  <si>
    <t>Kaspersky Endpoint Security для бизнеса – Расширенный Russian Edition. 150-249 Node 1 year Base License</t>
  </si>
  <si>
    <t>Kaspersky Endpoint Security для бизнеса – Расширенный Russian Edition. 150-249 Node 1 year Cross-grade License</t>
  </si>
  <si>
    <t>Kaspersky Endpoint Security для бизнеса – Расширенный Russian Edition. 250-499 Node 2 year Educational License</t>
  </si>
  <si>
    <t>Kaspersky Endpoint Security для бизнеса – Расширенный Russian Edition. 250-499 Node 2 year Educational Renewal License</t>
  </si>
  <si>
    <t>Kaspersky Endpoint Security для бизнеса – Расширенный Russian Edition. 250-499 Node 2 year Renewal License</t>
  </si>
  <si>
    <t>Kaspersky Endpoint Security для бизнеса – Расширенный Russian Edition. 250-499 Node 2 year Base License</t>
  </si>
  <si>
    <t>Kaspersky Endpoint Security для бизнеса – Расширенный Russian Edition. 250-499 Node 2 year Cross-grade License</t>
  </si>
  <si>
    <t>Kaspersky Endpoint Security для бизнеса – Расширенный Russian Edition. 250-499 Node 1 year Educational License</t>
  </si>
  <si>
    <t>Kaspersky Endpoint Security для бизнеса – Расширенный Russian Edition. 250-499 Node 1 year Educational Renewal License</t>
  </si>
  <si>
    <t>Kaspersky Endpoint Security для бизнеса – Расширенный Russian Edition. 250-499 Node 1 year Renewal License</t>
  </si>
  <si>
    <t>Kaspersky Endpoint Security для бизнеса – Расширенный Russian Edition. 250-499 Node 1 year Base License</t>
  </si>
  <si>
    <t>Kaspersky Endpoint Security для бизнеса – Расширенный Russian Edition. 250-499 Node 1 year Cross-grade License</t>
  </si>
  <si>
    <t>Kaspersky Total Security для бизнеса Russian Edition. 10-14 Node 2 year Educational License</t>
  </si>
  <si>
    <t>Kaspersky Total Security для бизнеса Russian Edition. 10-14 Node 2 year Educational Renewal License</t>
  </si>
  <si>
    <t>Kaspersky Total Security для бизнеса Russian Edition. 10-14 Node 2 year Renewal License</t>
  </si>
  <si>
    <t>Kaspersky Total Security для бизнеса Russian Edition. 10-14 Node 2 year Base License</t>
  </si>
  <si>
    <t>Kaspersky Total Security для бизнеса Russian Edition. 10-14 Node 2 year Cross-grade License</t>
  </si>
  <si>
    <t>Kaspersky Total Security для бизнеса Russian Edition. 10-14 Node 1 year Educational License</t>
  </si>
  <si>
    <t>Kaspersky Стартовый Certified Media Pack Russian Edition. Media Pack</t>
  </si>
  <si>
    <t>Kaspersky Стандартный Certified Media Pack Russian Edition. Media Pack</t>
  </si>
  <si>
    <t>Kaspersky Security для серверов совместной работы Russian Edition. 100-149 User 1 year Educational License</t>
  </si>
  <si>
    <t>Kaspersky Security для серверов совместной работы Russian Edition. 100-149 User 1 year Educational Renewal License</t>
  </si>
  <si>
    <t>Kaspersky Security для серверов совместной работы Russian Edition. 100-149 User 1 year Renewal License</t>
  </si>
  <si>
    <t>Kaspersky Security для серверов совместной работы Russian Edition. 100-149 User 1 year Base License</t>
  </si>
  <si>
    <t>Kaspersky Security для серверов совместной работы Russian Edition. 100-149 User 1 year Cross-grade License</t>
  </si>
  <si>
    <t>Kaspersky Security для серверов совместной работы Russian Edition. 150-249 User 2 year Educational License</t>
  </si>
  <si>
    <t>Kaspersky Security для серверов совместной работы Russian Edition. 150-249 User 2 year Educational Renewal License</t>
  </si>
  <si>
    <t>Kaspersky Security для серверов совместной работы Russian Edition. 150-249 User 2 year Renewal License</t>
  </si>
  <si>
    <t>Kaspersky Security для серверов совместной работы Russian Edition. 150-249 User 2 year Base License</t>
  </si>
  <si>
    <t>Kaspersky Security для серверов совместной работы Russian Edition. 150-249 User 2 year Cross-grade License</t>
  </si>
  <si>
    <t>Kaspersky Security для серверов совместной работы Russian Edition. 150-249 User 1 year Educational License</t>
  </si>
  <si>
    <t>Kaspersky Security для серверов совместной работы Russian Edition. 150-249 User 1 year Educational Renewal License</t>
  </si>
  <si>
    <t>Kaspersky Security для серверов совместной работы Russian Edition. 150-249 User 1 year Renewal License</t>
  </si>
  <si>
    <t>Kaspersky Security для серверов совместной работы Russian Edition. 150-249 User 1 year Base License</t>
  </si>
  <si>
    <t>Kaspersky Security для серверов совместной работы Russian Edition. 150-249 User 1 year Cross-grade License</t>
  </si>
  <si>
    <t>Kaspersky Security для серверов совместной работы Russian Edition. 250-499 User 2 year Educational License</t>
  </si>
  <si>
    <t>Kaspersky Security для серверов совместной работы Russian Edition. 250-499 User 2 year Educational Renewal License</t>
  </si>
  <si>
    <t>Kaspersky Security для серверов совместной работы Russian Edition. 250-499 User 2 year Renewal License</t>
  </si>
  <si>
    <t>Kaspersky Security для серверов совместной работы Russian Edition. 250-499 User 2 year Base License</t>
  </si>
  <si>
    <t>Kaspersky Security для серверов совместной работы Russian Edition. 250-499 User 2 year Cross-grade License</t>
  </si>
  <si>
    <t>Kaspersky Security для серверов совместной работы Russian Edition. 250-499 User 1 year Educational License</t>
  </si>
  <si>
    <t>Kaspersky Security для серверов совместной работы Russian Edition. 250-499 User 1 year Educational Renewal License</t>
  </si>
  <si>
    <t>Kaspersky Security для серверов совместной работы Russian Edition. 250-499 User 1 year Renewal License</t>
  </si>
  <si>
    <t>Kaspersky Security для серверов совместной работы Russian Edition. 250-499 User 1 year Base License</t>
  </si>
  <si>
    <t>Kaspersky Security для серверов совместной работы Russian Edition. 250-499 User 1 year Cross-grade License</t>
  </si>
  <si>
    <t>Kaspersky Total Security для бизнеса Russian Edition. 10-14 Node 1 year Educational Renewal License</t>
  </si>
  <si>
    <t>Kaspersky Total Security для бизнеса Russian Edition. 10-14 Node 1 year Renewal License</t>
  </si>
  <si>
    <t>Kaspersky Total Security для бизнеса Russian Edition. 10-14 Node 1 year Base License</t>
  </si>
  <si>
    <t>Kaspersky Total Security для бизнеса Russian Edition. 10-14 Node 1 year Cross-grade License</t>
  </si>
  <si>
    <t>Kaspersky Total Security для бизнеса Russian Edition. 15-19 Node 2 year Educational License</t>
  </si>
  <si>
    <t>Kaspersky Total Security для бизнеса Russian Edition. 15-19 Node 2 year Educational Renewal License</t>
  </si>
  <si>
    <t>Kaspersky Total Security для бизнеса Russian Edition. 15-19 Node 2 year Renewal License</t>
  </si>
  <si>
    <t>Kaspersky Total Security для бизнеса Russian Edition. 15-19 Node 2 year Base License</t>
  </si>
  <si>
    <t>Kaspersky Total Security для бизнеса Russian Edition. 15-19 Node 2 year Cross-grade License</t>
  </si>
  <si>
    <t>Kaspersky Total Security для бизнеса Russian Edition. 15-19 Node 1 year Educational License</t>
  </si>
  <si>
    <t>Kaspersky Total Security для бизнеса Russian Edition. 15-19 Node 1 year Educational Renewal License</t>
  </si>
  <si>
    <t>Kaspersky Total Security для бизнеса Russian Edition. 15-19 Node 1 year Renewal License</t>
  </si>
  <si>
    <t>Kaspersky Total Security для бизнеса Russian Edition. 15-19 Node 1 year Base License</t>
  </si>
  <si>
    <t>Kaspersky Total Security для бизнеса Russian Edition. 15-19 Node 1 year Cross-grade License</t>
  </si>
  <si>
    <t>Kaspersky Total Security для бизнеса Russian Edition. 20-24 Node 2 year Educational License</t>
  </si>
  <si>
    <t>Kaspersky Total Security для бизнеса Russian Edition. 20-24 Node 2 year Educational Renewal License</t>
  </si>
  <si>
    <t>Kaspersky Total Security для бизнеса Russian Edition. 20-24 Node 2 year Renewal License</t>
  </si>
  <si>
    <t>Kaspersky Total Security для бизнеса Russian Edition. 20-24 Node 2 year Base License</t>
  </si>
  <si>
    <t>Kaspersky Total Security для бизнеса Russian Edition. 20-24 Node 2 year Cross-grade License</t>
  </si>
  <si>
    <t>Kaspersky Total Security для бизнеса Russian Edition. 20-24 Node 1 year Educational License</t>
  </si>
  <si>
    <t>Kaspersky Total Security для бизнеса Russian Edition. 20-24 Node 1 year Educational Renewal License</t>
  </si>
  <si>
    <t>Kaspersky Total Security для бизнеса Russian Edition. 20-24 Node 1 year Renewal License</t>
  </si>
  <si>
    <t>Kaspersky Total Security для бизнеса Russian Edition. 20-24 Node 1 year Base License</t>
  </si>
  <si>
    <t>Kaspersky Total Security для бизнеса Russian Edition. 20-24 Node 1 year Cross-grade License</t>
  </si>
  <si>
    <t>Kaspersky Total Security для бизнеса Russian Edition. 25-49 Node 2 year Educational License</t>
  </si>
  <si>
    <t>Kaspersky Total Security для бизнеса Russian Edition. 25-49 Node 2 year Educational Renewal License</t>
  </si>
  <si>
    <t>Kaspersky Total Security для бизнеса Russian Edition. 25-49 Node 2 year Renewal License</t>
  </si>
  <si>
    <t>Kaspersky Total Security для бизнеса Russian Edition. 25-49 Node 2 year Base License</t>
  </si>
  <si>
    <t>Kaspersky Total Security для бизнеса Russian Edition. 25-49 Node 2 year Cross-grade License</t>
  </si>
  <si>
    <t>Kaspersky Total Security для бизнеса Russian Edition. 25-49 Node 1 year Educational License</t>
  </si>
  <si>
    <t>Kaspersky Total Security для бизнеса Russian Edition. 25-49 Node 1 year Educational Renewal License</t>
  </si>
  <si>
    <t>Kaspersky Total Security для бизнеса Russian Edition. 25-49 Node 1 year Renewal License</t>
  </si>
  <si>
    <t>Kaspersky Total Security для бизнеса Russian Edition. 25-49 Node 1 year Base License</t>
  </si>
  <si>
    <t>Kaspersky Total Security для бизнеса Russian Edition. 25-49 Node 1 year Cross-grade License</t>
  </si>
  <si>
    <t>Kaspersky Total Security для бизнеса Russian Edition. 50-99 Node 2 year Educational License</t>
  </si>
  <si>
    <t>Kaspersky Total Security для бизнеса Russian Edition. 50-99 Node 2 year Educational Renewal License</t>
  </si>
  <si>
    <t>Kaspersky Total Security для бизнеса Russian Edition. 50-99 Node 2 year Renewal License</t>
  </si>
  <si>
    <t>Kaspersky Total Security для бизнеса Russian Edition. 50-99 Node 2 year Base License</t>
  </si>
  <si>
    <t>Kaspersky Total Security для бизнеса Russian Edition. 50-99 Node 2 year Cross-grade License</t>
  </si>
  <si>
    <t>Kaspersky Total Security для бизнеса Russian Edition. 50-99 Node 1 year Educational License</t>
  </si>
  <si>
    <t>Kaspersky Total Security для бизнеса Russian Edition. 50-99 Node 1 year Educational Renewal License</t>
  </si>
  <si>
    <t>Kaspersky Total Security для бизнеса Russian Edition. 50-99 Node 1 year Renewal License</t>
  </si>
  <si>
    <t>Kaspersky Total Security для бизнеса Russian Edition. 50-99 Node 1 year Base License</t>
  </si>
  <si>
    <t>Kaspersky Total Security для бизнеса Russian Edition. 50-99 Node 1 year Cross-grade License</t>
  </si>
  <si>
    <t>Kaspersky Total Security для бизнеса Russian Edition. 100-149 Node 2 year Educational License</t>
  </si>
  <si>
    <t>Kaspersky Total Security для бизнеса Russian Edition. 100-149 Node 2 year Educational Renewal License</t>
  </si>
  <si>
    <t>Kaspersky Total Security для бизнеса Russian Edition. 100-149 Node 2 year Renewal License</t>
  </si>
  <si>
    <t>Kaspersky Total Security для бизнеса Russian Edition. 100-149 Node 2 year Base License</t>
  </si>
  <si>
    <t>Kaspersky Total Security для бизнеса Russian Edition. 100-149 Node 2 year Cross-grade License</t>
  </si>
  <si>
    <t>Kaspersky Total Security для бизнеса Russian Edition. 100-149 Node 1 year Educational License</t>
  </si>
  <si>
    <t>Kaspersky Total Security для бизнеса Russian Edition. 100-149 Node 1 year Educational Renewal License</t>
  </si>
  <si>
    <t>Kaspersky Total Security для бизнеса Russian Edition. 100-149 Node 1 year Renewal License</t>
  </si>
  <si>
    <t>Kaspersky Total Security для бизнеса Russian Edition. 100-149 Node 1 year Base License</t>
  </si>
  <si>
    <t>Kaspersky Total Security для бизнеса Russian Edition. 100-149 Node 1 year Cross-grade License</t>
  </si>
  <si>
    <t>Kaspersky Total Security для бизнеса Russian Edition. 150-249 Node 2 year Educational License</t>
  </si>
  <si>
    <t>Kaspersky Total Security для бизнеса Russian Edition. 150-249 Node 2 year Educational Renewal License</t>
  </si>
  <si>
    <t>Kaspersky Total Security для бизнеса Russian Edition. 150-249 Node 2 year Renewal License</t>
  </si>
  <si>
    <t>Kaspersky Total Security для бизнеса Russian Edition. 150-249 Node 2 year Base License</t>
  </si>
  <si>
    <t>Kaspersky Total Security для бизнеса Russian Edition. 150-249 Node 2 year Cross-grade License</t>
  </si>
  <si>
    <t>Kaspersky Total Security для бизнеса Russian Edition. 150-249 Node 1 year Educational License</t>
  </si>
  <si>
    <t>Kaspersky Total Security для бизнеса Russian Edition. 150-249 Node 1 year Educational Renewal License</t>
  </si>
  <si>
    <t>Kaspersky Total Security для бизнеса Russian Edition. 150-249 Node 1 year Renewal License</t>
  </si>
  <si>
    <t>Kaspersky Total Security для бизнеса Russian Edition. 150-249 Node 1 year Base License</t>
  </si>
  <si>
    <t>Kaspersky Total Security для бизнеса Russian Edition. 150-249 Node 1 year Cross-grade License</t>
  </si>
  <si>
    <t>Kaspersky Total Security для бизнеса Russian Edition. 250-499 Node 2 year Educational License</t>
  </si>
  <si>
    <t>Kaspersky Total Security для бизнеса Russian Edition. 250-499 Node 2 year Educational Renewal License</t>
  </si>
  <si>
    <t>Kaspersky Total Security для бизнеса Russian Edition. 250-499 Node 2 year Renewal License</t>
  </si>
  <si>
    <t>Kaspersky Total Security для бизнеса Russian Edition. 250-499 Node 2 year Base License</t>
  </si>
  <si>
    <t>Kaspersky Total Security для бизнеса Russian Edition. 250-499 Node 2 year Cross-grade License</t>
  </si>
  <si>
    <t>Kaspersky Total Security для бизнеса Russian Edition. 250-499 Node 1 year Educational License</t>
  </si>
  <si>
    <t>Kaspersky Total Security для бизнеса Russian Edition. 250-499 Node 1 year Educational Renewal License</t>
  </si>
  <si>
    <t>Kaspersky Total Security для бизнеса Russian Edition. 250-499 Node 1 year Renewal License</t>
  </si>
  <si>
    <t>Kaspersky Total Security для бизнеса Russian Edition. 250-499 Node 1 year Base License</t>
  </si>
  <si>
    <t>Kaspersky Total Security для бизнеса Russian Edition. 250-499 Node 1 year Cross-grade License</t>
  </si>
  <si>
    <t>Kaspersky Endpoint Security для бизнеса – Стандартный Russian Edition. 10-14 Node 2 year Educational License</t>
  </si>
  <si>
    <t>Kaspersky Endpoint Security для бизнеса – Стандартный Russian Edition. 10-14 Node 2 year Educational Renewal License</t>
  </si>
  <si>
    <t>Kaspersky Endpoint Security для бизнеса – Стандартный Russian Edition. 10-14 Node 2 year Renewal License</t>
  </si>
  <si>
    <t>Kaspersky Endpoint Security для бизнеса – Стандартный Russian Edition. 10-14 Node 2 year Base License</t>
  </si>
  <si>
    <t>Kaspersky Endpoint Security для бизнеса – Стандартный Russian Edition. 10-14 Node 2 year Cross-grade License</t>
  </si>
  <si>
    <t>Kaspersky Endpoint Security для бизнеса – Стандартный Russian Edition. 10-14 Node 1 year Educational License</t>
  </si>
  <si>
    <t>Kaspersky Endpoint Security для бизнеса – Стандартный Russian Edition. 10-14 Node 1 year Educational Renewal License</t>
  </si>
  <si>
    <t>Kaspersky Endpoint Security для бизнеса – Стандартный Russian Edition. 10-14 Node 1 year Renewal License</t>
  </si>
  <si>
    <t>Kaspersky Endpoint Security для бизнеса – Стандартный Russian Edition. 10-14 Node 1 year Base License</t>
  </si>
  <si>
    <t>Kaspersky Endpoint Security для бизнеса – Стандартный Russian Edition. 10-14 Node 1 year Cross-grade License</t>
  </si>
  <si>
    <t>Kaspersky Endpoint Security для бизнеса – Стандартный Russian Edition. 15-19 Node 2 year Educational License</t>
  </si>
  <si>
    <t>Kaspersky Endpoint Security для бизнеса – Стандартный Russian Edition. 15-19 Node 2 year Educational Renewal License</t>
  </si>
  <si>
    <t>Kaspersky Endpoint Security для бизнеса – Стандартный Russian Edition. 15-19 Node 2 year Renewal License</t>
  </si>
  <si>
    <t>Kaspersky Endpoint Security для бизнеса – Стандартный Russian Edition. 15-19 Node 2 year Base License</t>
  </si>
  <si>
    <t>Kaspersky Endpoint Security для бизнеса – Стандартный Russian Edition. 15-19 Node 2 year Cross-grade License</t>
  </si>
  <si>
    <t>Kaspersky Endpoint Security для бизнеса – Стандартный Russian Edition. 15-19 Node 1 year Educational License</t>
  </si>
  <si>
    <t>Kaspersky Endpoint Security для бизнеса – Стандартный Russian Edition. 15-19 Node 1 year Educational Renewal License</t>
  </si>
  <si>
    <t>Kaspersky Endpoint Security для бизнеса – Стандартный Russian Edition. 15-19 Node 1 year Renewal License</t>
  </si>
  <si>
    <t>Kaspersky Endpoint Security для бизнеса – Стандартный Russian Edition. 15-19 Node 1 year Base License</t>
  </si>
  <si>
    <t>Kaspersky Endpoint Security для бизнеса – Стандартный Russian Edition. 15-19 Node 1 year Cross-grade License</t>
  </si>
  <si>
    <t>Kaspersky Endpoint Security для бизнеса – Стандартный Russian Edition. 20-24 Node 2 year Educational License</t>
  </si>
  <si>
    <t>Kaspersky Endpoint Security для бизнеса – Стандартный Russian Edition. 20-24 Node 2 year Educational Renewal License</t>
  </si>
  <si>
    <t>Kaspersky Endpoint Security для бизнеса – Стандартный Russian Edition. 20-24 Node 2 year Renewal License</t>
  </si>
  <si>
    <t>Kaspersky Endpoint Security для бизнеса – Стандартный Russian Edition. 20-24 Node 2 year Base License</t>
  </si>
  <si>
    <t>Kaspersky Endpoint Security для бизнеса – Стандартный Russian Edition. 20-24 Node 2 year Cross-grade License</t>
  </si>
  <si>
    <t>Kaspersky Endpoint Security для бизнеса – Стандартный Russian Edition. 20-24 Node 1 year Educational License</t>
  </si>
  <si>
    <t>Kaspersky Endpoint Security для бизнеса – Стандартный Russian Edition. 20-24 Node 1 year Educational Renewal License</t>
  </si>
  <si>
    <t>Kaspersky Endpoint Security для бизнеса – Стандартный Russian Edition. 20-24 Node 1 year Renewal License</t>
  </si>
  <si>
    <t>Kaspersky Endpoint Security для бизнеса – Стандартный Russian Edition. 20-24 Node 1 year Base License</t>
  </si>
  <si>
    <t>Kaspersky Endpoint Security для бизнеса – Стандартный Russian Edition. 20-24 Node 1 year Cross-grade License</t>
  </si>
  <si>
    <t>Kaspersky Endpoint Security для бизнеса – Стандартный Russian Edition. 25-49 Node 2 year Educational License</t>
  </si>
  <si>
    <t>Kaspersky Endpoint Security для бизнеса – Стандартный Russian Edition. 25-49 Node 2 year Educational Renewal License</t>
  </si>
  <si>
    <t>Kaspersky Endpoint Security для бизнеса – Стандартный Russian Edition. 25-49 Node 2 year Renewal License</t>
  </si>
  <si>
    <t>Kaspersky Endpoint Security для бизнеса – Стандартный Russian Edition. 25-49 Node 2 year Base License</t>
  </si>
  <si>
    <t>Kaspersky Endpoint Security для бизнеса – Стандартный Russian Edition. 25-49 Node 2 year Cross-grade License</t>
  </si>
  <si>
    <t>Kaspersky Endpoint Security для бизнеса – Стандартный Russian Edition. 25-49 Node 1 year Educational License</t>
  </si>
  <si>
    <t>Kaspersky Endpoint Security для бизнеса – Стандартный Russian Edition. 25-49 Node 1 year Educational Renewal License</t>
  </si>
  <si>
    <t>Kaspersky Endpoint Security для бизнеса – Стандартный Russian Edition. 25-49 Node 1 year Renewal License</t>
  </si>
  <si>
    <t>Kaspersky Endpoint Security для бизнеса – Стандартный Russian Edition. 25-49 Node 1 year Base License</t>
  </si>
  <si>
    <t>Kaspersky Endpoint Security для бизнеса – Стандартный Russian Edition. 25-49 Node 1 year Cross-grade License</t>
  </si>
  <si>
    <t>Kaspersky Endpoint Security для бизнеса – Стандартный Russian Edition. 50-99 Node 2 year Educational License</t>
  </si>
  <si>
    <t>Kaspersky Endpoint Security для бизнеса – Стандартный Russian Edition. 50-99 Node 2 year Educational Renewal License</t>
  </si>
  <si>
    <t>Kaspersky Endpoint Security для бизнеса – Стандартный Russian Edition. 50-99 Node 2 year Renewal License</t>
  </si>
  <si>
    <t>Kaspersky Endpoint Security для бизнеса – Стандартный Russian Edition. 50-99 Node 2 year Base License</t>
  </si>
  <si>
    <t>Kaspersky Endpoint Security для бизнеса – Стандартный Russian Edition. 50-99 Node 2 year Cross-grade License</t>
  </si>
  <si>
    <t>Kaspersky Endpoint Security для бизнеса – Стандартный Russian Edition. 50-99 Node 1 year Educational License</t>
  </si>
  <si>
    <t>Kaspersky Endpoint Security для бизнеса – Стандартный Russian Edition. 50-99 Node 1 year Educational Renewal License</t>
  </si>
  <si>
    <t>Kaspersky Endpoint Security для бизнеса – Стандартный Russian Edition. 50-99 Node 1 year Renewal License</t>
  </si>
  <si>
    <t>Kaspersky Endpoint Security для бизнеса – Стандартный Russian Edition. 50-99 Node 1 year Base License</t>
  </si>
  <si>
    <t>Kaspersky Endpoint Security для бизнеса – Стандартный Russian Edition. 50-99 Node 1 year Cross-grade License</t>
  </si>
  <si>
    <t>Kaspersky Endpoint Security для бизнеса – Стандартный Russian Edition. 100-149 Node 2 year Educational License</t>
  </si>
  <si>
    <t>Kaspersky Endpoint Security для бизнеса – Стандартный Russian Edition. 100-149 Node 2 year Educational Renewal License</t>
  </si>
  <si>
    <t>Kaspersky Endpoint Security для бизнеса – Стандартный Russian Edition. 100-149 Node 2 year Renewal License</t>
  </si>
  <si>
    <t>Kaspersky Endpoint Security для бизнеса – Стандартный Russian Edition. 100-149 Node 2 year Base License</t>
  </si>
  <si>
    <t>Kaspersky Endpoint Security для бизнеса – Стандартный Russian Edition. 100-149 Node 2 year Cross-grade License</t>
  </si>
  <si>
    <t>Kaspersky Endpoint Security для бизнеса – Стандартный Russian Edition. 100-149 Node 1 year Educational License</t>
  </si>
  <si>
    <t>Kaspersky Endpoint Security для бизнеса – Стандартный Russian Edition. 100-149 Node 1 year Educational Renewal License</t>
  </si>
  <si>
    <t>Kaspersky Endpoint Security для бизнеса – Стандартный Russian Edition. 100-149 Node 1 year Renewal License</t>
  </si>
  <si>
    <t>Kaspersky Endpoint Security для бизнеса – Стандартный Russian Edition. 100-149 Node 1 year Base License</t>
  </si>
  <si>
    <t>Kaspersky Endpoint Security для бизнеса – Стандартный Russian Edition. 100-149 Node 1 year Cross-grade License</t>
  </si>
  <si>
    <t>Kaspersky Endpoint Security для бизнеса – Стандартный Russian Edition. 150-249 Node 2 year Educational License</t>
  </si>
  <si>
    <t>Kaspersky Endpoint Security для бизнеса – Стандартный Russian Edition. 150-249 Node 2 year Educational Renewal License</t>
  </si>
  <si>
    <t>Kaspersky Endpoint Security для бизнеса – Стандартный Russian Edition. 150-249 Node 2 year Renewal License</t>
  </si>
  <si>
    <t>Kaspersky Endpoint Security для бизнеса – Стандартный Russian Edition. 150-249 Node 2 year Base License</t>
  </si>
  <si>
    <t>Kaspersky Endpoint Security для бизнеса – Стандартный Russian Edition. 150-249 Node 2 year Cross-grade License</t>
  </si>
  <si>
    <t>Kaspersky Endpoint Security для бизнеса – Стандартный Russian Edition. 150-249 Node 1 year Educational License</t>
  </si>
  <si>
    <t>Kaspersky Endpoint Security для бизнеса – Стандартный Russian Edition. 150-249 Node 1 year Educational Renewal License</t>
  </si>
  <si>
    <t>Kaspersky Endpoint Security для бизнеса – Стандартный Russian Edition. 150-249 Node 1 year Renewal License</t>
  </si>
  <si>
    <t>Kaspersky Endpoint Security для бизнеса – Стандартный Russian Edition. 150-249 Node 1 year Base License</t>
  </si>
  <si>
    <t>Kaspersky Endpoint Security для бизнеса – Стандартный Russian Edition. 150-249 Node 1 year Cross-grade License</t>
  </si>
  <si>
    <t>Kaspersky Endpoint Security для бизнеса – Стандартный Russian Edition. 250-499 Node 2 year Educational License</t>
  </si>
  <si>
    <t>Kaspersky Endpoint Security для бизнеса – Стандартный Russian Edition. 250-499 Node 2 year Educational Renewal License</t>
  </si>
  <si>
    <t>Kaspersky Endpoint Security для бизнеса – Стандартный Russian Edition. 250-499 Node 2 year Renewal License</t>
  </si>
  <si>
    <t>Kaspersky Endpoint Security для бизнеса – Стандартный Russian Edition. 250-499 Node 2 year Base License</t>
  </si>
  <si>
    <t>Kaspersky Endpoint Security для бизнеса – Стандартный Russian Edition. 250-499 Node 2 year Cross-grade License</t>
  </si>
  <si>
    <t>Kaspersky Endpoint Security для бизнеса – Стандартный Russian Edition. 250-499 Node 1 year Educational License</t>
  </si>
  <si>
    <t>Kaspersky Endpoint Security для бизнеса – Стандартный Russian Edition. 250-499 Node 1 year Educational Renewal License</t>
  </si>
  <si>
    <t>Kaspersky Endpoint Security для бизнеса – Стандартный Russian Edition. 250-499 Node 1 year Renewal License</t>
  </si>
  <si>
    <t>Kaspersky Endpoint Security для бизнеса – Стандартный Russian Edition. 250-499 Node 1 year Base License</t>
  </si>
  <si>
    <t>Kaspersky Endpoint Security для бизнеса – Стандартный Russian Edition. 250-499 Node 1 year Cross-grade License</t>
  </si>
  <si>
    <t>Другие продукты (осуществляется продажа по договору на услуги или поставки)</t>
  </si>
  <si>
    <t>KL1941RBBFR</t>
  </si>
  <si>
    <t>Kaspersky Internet Security Multi-Device Russian Edition. 2-Device 1 year Renewal Box</t>
  </si>
  <si>
    <t>KL1941RBBFS</t>
  </si>
  <si>
    <t>Kaspersky Internet Security Multi-Device Russian Edition. 2-Device 1 year Base Box</t>
  </si>
  <si>
    <t>KL1941RBCFS</t>
  </si>
  <si>
    <t>Kaspersky Internet Security Multi-Device Russian Edition. 3-Device 1 year Base Box</t>
  </si>
  <si>
    <t>KL1941RBEFS</t>
  </si>
  <si>
    <t>Kaspersky Internet Security Multi-Device Russian Edition. 5-Device 1 year Base Box</t>
  </si>
  <si>
    <t>KL1941ROBFR</t>
  </si>
  <si>
    <t>KL1941ROCFR</t>
  </si>
  <si>
    <t>Kaspersky Internet Security Multi-Device Russian Edition. 3-Device 1 year Renewal Card</t>
  </si>
  <si>
    <t>KL1941ROEFR</t>
  </si>
  <si>
    <t>Kaspersky Internet Security Multi-Device Russian Edition. 5-Device 1 year Renewal Card</t>
  </si>
  <si>
    <t>1941 KIS MD</t>
  </si>
  <si>
    <t>5+5</t>
  </si>
  <si>
    <t>4413 Kaspersky Security для интернет шлюзов</t>
  </si>
  <si>
    <t>Для расчета цен используйте текущий прайс-лист.</t>
  </si>
  <si>
    <t>Рабочая информация.</t>
  </si>
  <si>
    <t>KL4231RAKDE</t>
  </si>
  <si>
    <t>KL4231RAKDQ</t>
  </si>
  <si>
    <t>KL4231RAKDR</t>
  </si>
  <si>
    <t>KL4231RAKDS</t>
  </si>
  <si>
    <t>KL4231RAKDW</t>
  </si>
  <si>
    <t>KL4231RAKFE</t>
  </si>
  <si>
    <t>KL4231RAKFQ</t>
  </si>
  <si>
    <t>KL4231RAKFR</t>
  </si>
  <si>
    <t>KL4231RAKFS</t>
  </si>
  <si>
    <t>KL4231RAKFW</t>
  </si>
  <si>
    <t>KL4231RAMDE</t>
  </si>
  <si>
    <t>KL4231RAMDQ</t>
  </si>
  <si>
    <t>KL4231RAMDR</t>
  </si>
  <si>
    <t>KL4231RAMDS</t>
  </si>
  <si>
    <t>KL4231RAMDW</t>
  </si>
  <si>
    <t>KL4231RAMFE</t>
  </si>
  <si>
    <t>KL4231RAMFQ</t>
  </si>
  <si>
    <t>KL4231RAMFR</t>
  </si>
  <si>
    <t>KL4231RAMFS</t>
  </si>
  <si>
    <t>KL4231RAMFW</t>
  </si>
  <si>
    <t>KL4231RANDE</t>
  </si>
  <si>
    <t>KL4231RANDQ</t>
  </si>
  <si>
    <t>KL4231RANDR</t>
  </si>
  <si>
    <t>KL4231RANDS</t>
  </si>
  <si>
    <t>KL4231RANDW</t>
  </si>
  <si>
    <t>KL4231RANFE</t>
  </si>
  <si>
    <t>KL4231RANFQ</t>
  </si>
  <si>
    <t>KL4231RANFR</t>
  </si>
  <si>
    <t>KL4231RANFS</t>
  </si>
  <si>
    <t>KL4231RANFW</t>
  </si>
  <si>
    <t>KL4231RAPDE</t>
  </si>
  <si>
    <t>KL4231RAPDQ</t>
  </si>
  <si>
    <t>KL4231RAPDR</t>
  </si>
  <si>
    <t>KL4231RAPDS</t>
  </si>
  <si>
    <t>KL4231RAPDW</t>
  </si>
  <si>
    <t>KL4231RAPFE</t>
  </si>
  <si>
    <t>KL4231RAPFQ</t>
  </si>
  <si>
    <t>KL4231RAPFR</t>
  </si>
  <si>
    <t>KL4231RAPFS</t>
  </si>
  <si>
    <t>KL4231RAPFW</t>
  </si>
  <si>
    <t>KL4231RAQDE</t>
  </si>
  <si>
    <t>KL4231RAQDQ</t>
  </si>
  <si>
    <t>KL4231RAQDR</t>
  </si>
  <si>
    <t>KL4231RAQDS</t>
  </si>
  <si>
    <t>KL4231RAQDW</t>
  </si>
  <si>
    <t>KL4231RAQFE</t>
  </si>
  <si>
    <t>KL4231RAQFQ</t>
  </si>
  <si>
    <t>KL4231RAQFR</t>
  </si>
  <si>
    <t>KL4231RAQFS</t>
  </si>
  <si>
    <t>KL4231RAQFW</t>
  </si>
  <si>
    <t>KL4231RARDE</t>
  </si>
  <si>
    <t>KL4231RARDQ</t>
  </si>
  <si>
    <t>KL4231RARDR</t>
  </si>
  <si>
    <t>KL4231RARDS</t>
  </si>
  <si>
    <t>KL4231RARDW</t>
  </si>
  <si>
    <t>KL4231RARFE</t>
  </si>
  <si>
    <t>KL4231RARFQ</t>
  </si>
  <si>
    <t>KL4231RARFR</t>
  </si>
  <si>
    <t>KL4231RARFS</t>
  </si>
  <si>
    <t>KL4231RARFW</t>
  </si>
  <si>
    <t>KL4231RASDE</t>
  </si>
  <si>
    <t>KL4231RASDQ</t>
  </si>
  <si>
    <t>KL4231RASDR</t>
  </si>
  <si>
    <t>KL4231RASDS</t>
  </si>
  <si>
    <t>KL4231RASDW</t>
  </si>
  <si>
    <t>KL4231RASFE</t>
  </si>
  <si>
    <t>KL4231RASFQ</t>
  </si>
  <si>
    <t>KL4231RASFR</t>
  </si>
  <si>
    <t>KL4231RASFS</t>
  </si>
  <si>
    <t>KL4231RASFW</t>
  </si>
  <si>
    <t>KL4231RATDE</t>
  </si>
  <si>
    <t>KL4231RATDQ</t>
  </si>
  <si>
    <t>KL4231RATDR</t>
  </si>
  <si>
    <t>KL4231RATDS</t>
  </si>
  <si>
    <t>KL4231RATDW</t>
  </si>
  <si>
    <t>KL4231RATFE</t>
  </si>
  <si>
    <t>KL4231RATFQ</t>
  </si>
  <si>
    <t>KL4231RATFR</t>
  </si>
  <si>
    <t>KL4231RATFS</t>
  </si>
  <si>
    <t>KL4231RATFW</t>
  </si>
  <si>
    <t>4231 Kaspersky Security for File Server Russian Edition</t>
  </si>
  <si>
    <t>Цена</t>
  </si>
  <si>
    <t>Сумма</t>
  </si>
  <si>
    <t>НДС, 0%</t>
  </si>
  <si>
    <t>Без НДС</t>
  </si>
  <si>
    <t>Сумма с НДС</t>
  </si>
  <si>
    <t>KL4629RAAFR</t>
  </si>
  <si>
    <t>KL4629RAAFS</t>
  </si>
  <si>
    <t>KL4629RABFR</t>
  </si>
  <si>
    <t>KL4629RABFS</t>
  </si>
  <si>
    <t>KL4629RACFR</t>
  </si>
  <si>
    <t>KL4629RACFS</t>
  </si>
  <si>
    <t>KL4629RADFR</t>
  </si>
  <si>
    <t>KL4629RADFS</t>
  </si>
  <si>
    <t>KL4629RAEFR</t>
  </si>
  <si>
    <t>KL4629RAEFS</t>
  </si>
  <si>
    <t>KL4629RAKFR</t>
  </si>
  <si>
    <t>KL4629RAKFS</t>
  </si>
  <si>
    <t>KL4629RAMFR</t>
  </si>
  <si>
    <t>KL4629RAMFS</t>
  </si>
  <si>
    <t>KL4629RANFR</t>
  </si>
  <si>
    <t>KL4629RANFS</t>
  </si>
  <si>
    <t>KL4629RAPFR</t>
  </si>
  <si>
    <t>KL4629RAPFS</t>
  </si>
  <si>
    <t>KL4644RAAZZ</t>
  </si>
  <si>
    <t>KL4644RABZZ</t>
  </si>
  <si>
    <t>KL4644RACZZ</t>
  </si>
  <si>
    <t>KL4644RADZZ</t>
  </si>
  <si>
    <t>KL4644RAEZZ</t>
  </si>
  <si>
    <t>KL4644RAKZZ</t>
  </si>
  <si>
    <t>KL4644RAMZZ</t>
  </si>
  <si>
    <t>KL4644RANZZ</t>
  </si>
  <si>
    <t>KL4644RAPZZ</t>
  </si>
  <si>
    <t>KL4646RAAFS</t>
  </si>
  <si>
    <t>KL4646RABFS</t>
  </si>
  <si>
    <t>KL4646RACFS</t>
  </si>
  <si>
    <t>KL4646RADFS</t>
  </si>
  <si>
    <t>KL4646RAEFS</t>
  </si>
  <si>
    <t>KL4646RAKFS</t>
  </si>
  <si>
    <t>KL4646RAMFS</t>
  </si>
  <si>
    <t>KL4646RANFS</t>
  </si>
  <si>
    <t>KL4646RAPFS</t>
  </si>
  <si>
    <t>SaleItemName</t>
  </si>
  <si>
    <t>Kaspersky Security для мобильных устройств Russian Edition. 10-14 Mobile device 2 year Educational License</t>
  </si>
  <si>
    <t>Kaspersky Security для мобильных устройств Russian Edition. 10-14 Mobile device 2 year Educational Renewal License</t>
  </si>
  <si>
    <t>Kaspersky Security для мобильных устройств Russian Edition. 10-14 Mobile device 2 year Renewal License</t>
  </si>
  <si>
    <t>Kaspersky Security для мобильных устройств Russian Edition. 10-14 Mobile device 2 year Base License</t>
  </si>
  <si>
    <t>Kaspersky Security для мобильных устройств Russian Edition. 10-14 Mobile device 2 year Cross-grade License</t>
  </si>
  <si>
    <t>Kaspersky Security для мобильных устройств Russian Edition. 10-14 Mobile device 1 year Educational License</t>
  </si>
  <si>
    <t>Kaspersky Security для мобильных устройств Russian Edition. 10-14 Mobile device 1 year Educational Renewal License</t>
  </si>
  <si>
    <t>Kaspersky Security для мобильных устройств Russian Edition. 10-14 Mobile device 1 year Renewal License</t>
  </si>
  <si>
    <t>Kaspersky Security для мобильных устройств Russian Edition. 10-14 Mobile device 1 year Base License</t>
  </si>
  <si>
    <t>Kaspersky Security для мобильных устройств Russian Edition. 10-14 Mobile device 1 year Cross-grade License</t>
  </si>
  <si>
    <t>Kaspersky Security для мобильных устройств Russian Edition. 15-19 Mobile device 2 year Educational License</t>
  </si>
  <si>
    <t>Kaspersky Security для мобильных устройств Russian Edition. 15-19 Mobile device 2 year Educational Renewal License</t>
  </si>
  <si>
    <t>Kaspersky Security для мобильных устройств Russian Edition. 15-19 Mobile device 2 year Renewal License</t>
  </si>
  <si>
    <t>Kaspersky Security для мобильных устройств Russian Edition. 15-19 Mobile device 2 year Base License</t>
  </si>
  <si>
    <t>Kaspersky Security для мобильных устройств Russian Edition. 15-19 Mobile device 2 year Cross-grade License</t>
  </si>
  <si>
    <t>Kaspersky Security для мобильных устройств Russian Edition. 15-19 Mobile device 1 year Educational License</t>
  </si>
  <si>
    <t>Kaspersky Security для мобильных устройств Russian Edition. 15-19 Mobile device 1 year Educational Renewal License</t>
  </si>
  <si>
    <t>Kaspersky Security для мобильных устройств Russian Edition. 15-19 Mobile device 1 year Renewal License</t>
  </si>
  <si>
    <t>Kaspersky Security для мобильных устройств Russian Edition. 15-19 Mobile device 1 year Base License</t>
  </si>
  <si>
    <t>Kaspersky Security для мобильных устройств Russian Edition. 15-19 Mobile device 1 year Cross-grade License</t>
  </si>
  <si>
    <t>Kaspersky Security для мобильных устройств Russian Edition. 20-24 Mobile device 2 year Educational License</t>
  </si>
  <si>
    <t>Kaspersky Security для мобильных устройств Russian Edition. 20-24 Mobile device 2 year Educational Renewal License</t>
  </si>
  <si>
    <t>Kaspersky Security для мобильных устройств Russian Edition. 20-24 Mobile device 2 year Renewal License</t>
  </si>
  <si>
    <t>Kaspersky Security для мобильных устройств Russian Edition. 20-24 Mobile device 2 year Base License</t>
  </si>
  <si>
    <t>Kaspersky Security для мобильных устройств Russian Edition. 20-24 Mobile device 2 year Cross-grade License</t>
  </si>
  <si>
    <t>Kaspersky Security для мобильных устройств Russian Edition. 20-24 Mobile device 1 year Educational License</t>
  </si>
  <si>
    <t>Kaspersky Security для мобильных устройств Russian Edition. 20-24 Mobile device 1 year Educational Renewal License</t>
  </si>
  <si>
    <t>Kaspersky Security для мобильных устройств Russian Edition. 20-24 Mobile device 1 year Renewal License</t>
  </si>
  <si>
    <t>Kaspersky Security для мобильных устройств Russian Edition. 20-24 Mobile device 1 year Base License</t>
  </si>
  <si>
    <t>Kaspersky Security для мобильных устройств Russian Edition. 20-24 Mobile device 1 year Cross-grade License</t>
  </si>
  <si>
    <t>Kaspersky Security для мобильных устройств Russian Edition. 25-49 Mobile device 2 year Educational License</t>
  </si>
  <si>
    <t>Kaspersky Security для мобильных устройств Russian Edition. 25-49 Mobile device 2 year Educational Renewal License</t>
  </si>
  <si>
    <t>Kaspersky Security для мобильных устройств Russian Edition. 25-49 Mobile device 2 year Renewal License</t>
  </si>
  <si>
    <t>Kaspersky Security для мобильных устройств Russian Edition. 25-49 Mobile device 2 year Base License</t>
  </si>
  <si>
    <t>Kaspersky Security для мобильных устройств Russian Edition. 25-49 Mobile device 2 year Cross-grade License</t>
  </si>
  <si>
    <t>Kaspersky Security для мобильных устройств Russian Edition. 25-49 Mobile device 1 year Educational License</t>
  </si>
  <si>
    <t>Kaspersky Security для мобильных устройств Russian Edition. 25-49 Mobile device 1 year Educational Renewal License</t>
  </si>
  <si>
    <t>Kaspersky Security для мобильных устройств Russian Edition. 25-49 Mobile device 1 year Renewal License</t>
  </si>
  <si>
    <t>Kaspersky Security для мобильных устройств Russian Edition. 25-49 Mobile device 1 year Base License</t>
  </si>
  <si>
    <t>Kaspersky Security для мобильных устройств Russian Edition. 25-49 Mobile device 1 year Cross-grade License</t>
  </si>
  <si>
    <t>Kaspersky Security для мобильных устройств Russian Edition. 50-99 Mobile device 2 year Educational License</t>
  </si>
  <si>
    <t>Kaspersky Security для мобильных устройств Russian Edition. 50-99 Mobile device 2 year Educational Renewal License</t>
  </si>
  <si>
    <t>Kaspersky Security для мобильных устройств Russian Edition. 50-99 Mobile device 2 year Renewal License</t>
  </si>
  <si>
    <t>Kaspersky Security для мобильных устройств Russian Edition. 50-99 Mobile device 2 year Base License</t>
  </si>
  <si>
    <t>Kaspersky Security для мобильных устройств Russian Edition. 50-99 Mobile device 2 year Cross-grade License</t>
  </si>
  <si>
    <t>Kaspersky Security для мобильных устройств Russian Edition. 50-99 Mobile device 1 year Educational License</t>
  </si>
  <si>
    <t>Kaspersky Security для мобильных устройств Russian Edition. 50-99 Mobile device 1 year Educational Renewal License</t>
  </si>
  <si>
    <t>Kaspersky Security для мобильных устройств Russian Edition. 50-99 Mobile device 1 year Renewal License</t>
  </si>
  <si>
    <t>Kaspersky Security для мобильных устройств Russian Edition. 50-99 Mobile device 1 year Base License</t>
  </si>
  <si>
    <t>Kaspersky Security для мобильных устройств Russian Edition. 50-99 Mobile device 1 year Cross-grade License</t>
  </si>
  <si>
    <t>Kaspersky Security для мобильных устройств Russian Edition. 100-149 Mobile device 2 year Educational License</t>
  </si>
  <si>
    <t>Kaspersky Security для мобильных устройств Russian Edition. 100-149 Mobile device 2 year Educational Renewal License</t>
  </si>
  <si>
    <t>Kaspersky Security для мобильных устройств Russian Edition. 100-149 Mobile device 2 year Renewal License</t>
  </si>
  <si>
    <t>Kaspersky Security для мобильных устройств Russian Edition. 100-149 Mobile device 2 year Base License</t>
  </si>
  <si>
    <t>Kaspersky Security для мобильных устройств Russian Edition. 100-149 Mobile device 2 year Cross-grade License</t>
  </si>
  <si>
    <t>Kaspersky Security для мобильных устройств Russian Edition. 100-149 Mobile device 1 year Educational License</t>
  </si>
  <si>
    <t>Kaspersky Security для мобильных устройств Russian Edition. 100-149 Mobile device 1 year Educational Renewal License</t>
  </si>
  <si>
    <t>Kaspersky Security для мобильных устройств Russian Edition. 100-149 Mobile device 1 year Renewal License</t>
  </si>
  <si>
    <t>Kaspersky Security для мобильных устройств Russian Edition. 100-149 Mobile device 1 year Base License</t>
  </si>
  <si>
    <t>Kaspersky Security для мобильных устройств Russian Edition. 100-149 Mobile device 1 year Cross-grade License</t>
  </si>
  <si>
    <t>Kaspersky Security для мобильных устройств Russian Edition. 150-249 Mobile device 2 year Educational License</t>
  </si>
  <si>
    <t>Kaspersky Security для мобильных устройств Russian Edition. 150-249 Mobile device 2 year Educational Renewal License</t>
  </si>
  <si>
    <t>Kaspersky Security для мобильных устройств Russian Edition. 150-249 Mobile device 2 year Renewal License</t>
  </si>
  <si>
    <t>Kaspersky Security для мобильных устройств Russian Edition. 150-249 Mobile device 2 year Base License</t>
  </si>
  <si>
    <t>Kaspersky Security для мобильных устройств Russian Edition. 150-249 Mobile device 2 year Cross-grade License</t>
  </si>
  <si>
    <t>Kaspersky Security для мобильных устройств Russian Edition. 150-249 Mobile device 1 year Educational License</t>
  </si>
  <si>
    <t>Kaspersky Security для мобильных устройств Russian Edition. 150-249 Mobile device 1 year Educational Renewal License</t>
  </si>
  <si>
    <t>Kaspersky Security для мобильных устройств Russian Edition. 150-249 Mobile device 1 year Renewal License</t>
  </si>
  <si>
    <t>Kaspersky Security для мобильных устройств Russian Edition. 150-249 Mobile device 1 year Base License</t>
  </si>
  <si>
    <t>Kaspersky Security для мобильных устройств Russian Edition. 150-249 Mobile device 1 year Cross-grade License</t>
  </si>
  <si>
    <t>Kaspersky Security для мобильных устройств Russian Edition. 250-499 Mobile device 2 year Educational License</t>
  </si>
  <si>
    <t>Kaspersky Security для мобильных устройств Russian Edition. 250-499 Mobile device 2 year Educational Renewal License</t>
  </si>
  <si>
    <t>Kaspersky Security для мобильных устройств Russian Edition. 250-499 Mobile device 2 year Renewal License</t>
  </si>
  <si>
    <t>Kaspersky Security для мобильных устройств Russian Edition. 250-499 Mobile device 2 year Base License</t>
  </si>
  <si>
    <t>Kaspersky Security для мобильных устройств Russian Edition. 250-499 Mobile device 2 year Cross-grade License</t>
  </si>
  <si>
    <t>Kaspersky Security для мобильных устройств Russian Edition. 250-499 Mobile device 1 year Educational License</t>
  </si>
  <si>
    <t>Kaspersky Security для мобильных устройств Russian Edition. 250-499 Mobile device 1 year Educational Renewal License</t>
  </si>
  <si>
    <t>Kaspersky Security для мобильных устройств Russian Edition. 250-499 Mobile device 1 year Renewal License</t>
  </si>
  <si>
    <t>Kaspersky Security для мобильных устройств Russian Edition. 250-499 Mobile device 1 year Base License</t>
  </si>
  <si>
    <t>Kaspersky Security для мобильных устройств Russian Edition. 250-499 Mobile device 1 year Cross-grade License</t>
  </si>
  <si>
    <t>Kaspersky Security для систем хранения данных Russian Edition. 10-14 User 2 year Educational License</t>
  </si>
  <si>
    <t>Kaspersky Security для систем хранения данных Russian Edition. 10-14 User 2 year Educational Renewal License</t>
  </si>
  <si>
    <t>Kaspersky Security для систем хранения данных Russian Edition. 10-14 User 1 year Educational License</t>
  </si>
  <si>
    <t>Kaspersky Security для систем хранения данных Russian Edition. 10-14 User 1 year Educational Renewal License</t>
  </si>
  <si>
    <t>Kaspersky Security для систем хранения данных Russian Edition. 15-19 User 2 year Educational License</t>
  </si>
  <si>
    <t>Kaspersky Security для систем хранения данных Russian Edition. 15-19 User 2 year Educational Renewal License</t>
  </si>
  <si>
    <t>Kaspersky Security для систем хранения данных Russian Edition. 15-19 User 1 year Educational License</t>
  </si>
  <si>
    <t>Kaspersky Security для систем хранения данных Russian Edition. 15-19 User 1 year Educational Renewal License</t>
  </si>
  <si>
    <t>Kaspersky Security для систем хранения данных Russian Edition. 20-24 User 2 year Educational License</t>
  </si>
  <si>
    <t>Kaspersky Security для систем хранения данных Russian Edition. 20-24 User 2 year Educational Renewal License</t>
  </si>
  <si>
    <t>Kaspersky Security для систем хранения данных Russian Edition. 20-24 User 1 year Educational License</t>
  </si>
  <si>
    <t>Kaspersky Security для систем хранения данных Russian Edition. 20-24 User 1 year Educational Renewal License</t>
  </si>
  <si>
    <t>Kaspersky Security для систем хранения данных Russian Edition. 25-49 User 2 year Educational License</t>
  </si>
  <si>
    <t>Kaspersky Security для систем хранения данных Russian Edition. 25-49 User 2 year Educational Renewal License</t>
  </si>
  <si>
    <t>Kaspersky Security для систем хранения данных Russian Edition. 25-49 User 1 year Educational License</t>
  </si>
  <si>
    <t>Kaspersky Security для систем хранения данных Russian Edition. 25-49 User 1 year Educational Renewal License</t>
  </si>
  <si>
    <t>Kaspersky Security для систем хранения данных Russian Edition. 50-99 User 2 year Educational License</t>
  </si>
  <si>
    <t>Kaspersky Security для систем хранения данных Russian Edition. 50-99 User 2 year Educational Renewal License</t>
  </si>
  <si>
    <t>Kaspersky Security для систем хранения данных Russian Edition. 50-99 User 1 year Educational License</t>
  </si>
  <si>
    <t>Kaspersky Security для систем хранения данных Russian Edition. 50-99 User 1 year Educational Renewal License</t>
  </si>
  <si>
    <t>Kaspersky Security для систем хранения данных Russian Edition. 100-149 User 2 year Educational License</t>
  </si>
  <si>
    <t>Kaspersky Security для систем хранения данных Russian Edition. 100-149 User 2 year Educational Renewal License</t>
  </si>
  <si>
    <t>Kaspersky Security для систем хранения данных Russian Edition. 100-149 User 1 year Educational License</t>
  </si>
  <si>
    <t>Kaspersky Security для систем хранения данных Russian Edition. 100-149 User 1 year Educational Renewal License</t>
  </si>
  <si>
    <t>Kaspersky Security для систем хранения данных Russian Edition. 150-249 User 2 year Educational License</t>
  </si>
  <si>
    <t>Kaspersky Security для систем хранения данных Russian Edition. 150-249 User 2 year Educational Renewal License</t>
  </si>
  <si>
    <t>Kaspersky Security для систем хранения данных Russian Edition. 150-249 User 1 year Educational License</t>
  </si>
  <si>
    <t>Kaspersky Security для систем хранения данных Russian Edition. 150-249 User 1 year Educational Renewal License</t>
  </si>
  <si>
    <t>Kaspersky Security для систем хранения данных Russian Edition. 250-499 User 2 year Educational License</t>
  </si>
  <si>
    <t>Kaspersky Security для систем хранения данных Russian Edition. 250-499 User 2 year Educational Renewal License</t>
  </si>
  <si>
    <t>Kaspersky Security для систем хранения данных Russian Edition. 250-499 User 1 year Educational License</t>
  </si>
  <si>
    <t>Kaspersky Security для систем хранения данных Russian Edition. 250-499 User 1 year Educational Renewal License</t>
  </si>
  <si>
    <t>Kaspersky Security для файловых серверов Russian Edition. 10-14 User 2 year Educational License</t>
  </si>
  <si>
    <t>Kaspersky Security для файловых серверов Russian Edition. 10-14 User 2 year Educational Renewal License</t>
  </si>
  <si>
    <t>Kaspersky Security для файловых серверов Russian Edition. 10-14 User 2 year Renewal License</t>
  </si>
  <si>
    <t>Kaspersky Security для файловых серверов Russian Edition. 10-14 User 2 year Base License</t>
  </si>
  <si>
    <t>Kaspersky Security для файловых серверов Russian Edition. 10-14 User 2 year Cross-grade License</t>
  </si>
  <si>
    <t>Kaspersky Security для файловых серверов Russian Edition. 10-14 User 1 year Educational License</t>
  </si>
  <si>
    <t>Kaspersky Security для файловых серверов Russian Edition. 10-14 User 1 year Educational Renewal License</t>
  </si>
  <si>
    <t>Kaspersky Security для файловых серверов Russian Edition. 10-14 User 1 year Renewal License</t>
  </si>
  <si>
    <t>Kaspersky Security для файловых серверов Russian Edition. 10-14 User 1 year Base License</t>
  </si>
  <si>
    <t>Kaspersky Security для файловых серверов Russian Edition. 10-14 User 1 year Cross-grade License</t>
  </si>
  <si>
    <t>Kaspersky Security для файловых серверов Russian Edition. 15-19 User 2 year Educational License</t>
  </si>
  <si>
    <t>Kaspersky Security для файловых серверов Russian Edition. 15-19 User 2 year Educational Renewal License</t>
  </si>
  <si>
    <t>Kaspersky Security для файловых серверов Russian Edition. 15-19 User 2 year Renewal License</t>
  </si>
  <si>
    <t>Kaspersky Security для файловых серверов Russian Edition. 15-19 User 2 year Base License</t>
  </si>
  <si>
    <t>Kaspersky Security для файловых серверов Russian Edition. 15-19 User 2 year Cross-grade License</t>
  </si>
  <si>
    <t>Kaspersky Security для файловых серверов Russian Edition. 15-19 User 1 year Educational License</t>
  </si>
  <si>
    <t>Kaspersky Security для файловых серверов Russian Edition. 15-19 User 1 year Educational Renewal License</t>
  </si>
  <si>
    <t>Kaspersky Security для файловых серверов Russian Edition. 15-19 User 1 year Renewal License</t>
  </si>
  <si>
    <t>Kaspersky Security для файловых серверов Russian Edition. 15-19 User 1 year Base License</t>
  </si>
  <si>
    <t>Kaspersky Security для файловых серверов Russian Edition. 15-19 User 1 year Cross-grade License</t>
  </si>
  <si>
    <t>Kaspersky Security для файловых серверов Russian Edition. 20-24 User 2 year Educational License</t>
  </si>
  <si>
    <t>Kaspersky Security для файловых серверов Russian Edition. 20-24 User 2 year Educational Renewal License</t>
  </si>
  <si>
    <t>Kaspersky Security для файловых серверов Russian Edition. 20-24 User 2 year Renewal License</t>
  </si>
  <si>
    <t>Kaspersky Security для файловых серверов Russian Edition. 20-24 User 2 year Base License</t>
  </si>
  <si>
    <t>Kaspersky Security для файловых серверов Russian Edition. 20-24 User 2 year Cross-grade License</t>
  </si>
  <si>
    <t>Kaspersky Security для файловых серверов Russian Edition. 20-24 User 1 year Educational License</t>
  </si>
  <si>
    <t>Kaspersky Security для файловых серверов Russian Edition. 20-24 User 1 year Educational Renewal License</t>
  </si>
  <si>
    <t>Kaspersky Security для файловых серверов Russian Edition. 20-24 User 1 year Renewal License</t>
  </si>
  <si>
    <t>Kaspersky Security для файловых серверов Russian Edition. 20-24 User 1 year Base License</t>
  </si>
  <si>
    <t>Kaspersky Security для файловых серверов Russian Edition. 20-24 User 1 year Cross-grade License</t>
  </si>
  <si>
    <t>Kaspersky Security для файловых серверов Russian Edition. 25-49 User 2 year Educational License</t>
  </si>
  <si>
    <t>Kaspersky Security для файловых серверов Russian Edition. 25-49 User 2 year Educational Renewal License</t>
  </si>
  <si>
    <t>Kaspersky Security для файловых серверов Russian Edition. 25-49 User 2 year Renewal License</t>
  </si>
  <si>
    <t>Kaspersky Security для файловых серверов Russian Edition. 25-49 User 2 year Base License</t>
  </si>
  <si>
    <t>Kaspersky Security для файловых серверов Russian Edition. 25-49 User 2 year Cross-grade License</t>
  </si>
  <si>
    <t>Kaspersky Security для файловых серверов Russian Edition. 25-49 User 1 year Educational License</t>
  </si>
  <si>
    <t>Kaspersky Security для файловых серверов Russian Edition. 25-49 User 1 year Educational Renewal License</t>
  </si>
  <si>
    <t>Kaspersky Security для файловых серверов Russian Edition. 25-49 User 1 year Renewal License</t>
  </si>
  <si>
    <t>Kaspersky Security для файловых серверов Russian Edition. 25-49 User 1 year Base License</t>
  </si>
  <si>
    <t>Kaspersky Security для файловых серверов Russian Edition. 25-49 User 1 year Cross-grade License</t>
  </si>
  <si>
    <t>Kaspersky Security для файловых серверов Russian Edition. 50-99 User 2 year Educational License</t>
  </si>
  <si>
    <t>Kaspersky Security для файловых серверов Russian Edition. 50-99 User 2 year Educational Renewal License</t>
  </si>
  <si>
    <t>Kaspersky Security для файловых серверов Russian Edition. 50-99 User 2 year Renewal License</t>
  </si>
  <si>
    <t>Kaspersky Security для файловых серверов Russian Edition. 50-99 User 2 year Base License</t>
  </si>
  <si>
    <t>Kaspersky Security для файловых серверов Russian Edition. 50-99 User 2 year Cross-grade License</t>
  </si>
  <si>
    <t>Kaspersky Security для файловых серверов Russian Edition. 50-99 User 1 year Educational License</t>
  </si>
  <si>
    <t>Kaspersky Security для файловых серверов Russian Edition. 50-99 User 1 year Educational Renewal License</t>
  </si>
  <si>
    <t>Kaspersky Security для файловых серверов Russian Edition. 50-99 User 1 year Renewal License</t>
  </si>
  <si>
    <t>Kaspersky Security для файловых серверов Russian Edition. 50-99 User 1 year Base License</t>
  </si>
  <si>
    <t>Kaspersky Security для файловых серверов Russian Edition. 50-99 User 1 year Cross-grade License</t>
  </si>
  <si>
    <t>Kaspersky Security для файловых серверов Russian Edition. 100-149 User 2 year Educational License</t>
  </si>
  <si>
    <t>Kaspersky Security для файловых серверов Russian Edition. 100-149 User 2 year Educational Renewal License</t>
  </si>
  <si>
    <t>Kaspersky Security для файловых серверов Russian Edition. 100-149 User 2 year Renewal License</t>
  </si>
  <si>
    <t>Kaspersky Security для файловых серверов Russian Edition. 100-149 User 2 year Base License</t>
  </si>
  <si>
    <t>Kaspersky Security для файловых серверов Russian Edition. 100-149 User 2 year Cross-grade License</t>
  </si>
  <si>
    <t>Kaspersky Security для файловых серверов Russian Edition. 100-149 User 1 year Educational License</t>
  </si>
  <si>
    <t>Kaspersky Security для файловых серверов Russian Edition. 100-149 User 1 year Educational Renewal License</t>
  </si>
  <si>
    <t>Kaspersky Security для файловых серверов Russian Edition. 100-149 User 1 year Renewal License</t>
  </si>
  <si>
    <t>Kaspersky Security для файловых серверов Russian Edition. 100-149 User 1 year Base License</t>
  </si>
  <si>
    <t>Kaspersky Security для файловых серверов Russian Edition. 100-149 User 1 year Cross-grade License</t>
  </si>
  <si>
    <t>Kaspersky Security для файловых серверов Russian Edition. 150-249 User 2 year Educational License</t>
  </si>
  <si>
    <t>Kaspersky Security для файловых серверов Russian Edition. 150-249 User 2 year Educational Renewal License</t>
  </si>
  <si>
    <t>Kaspersky Security для файловых серверов Russian Edition. 150-249 User 2 year Renewal License</t>
  </si>
  <si>
    <t>Kaspersky Security для файловых серверов Russian Edition. 150-249 User 2 year Base License</t>
  </si>
  <si>
    <t>Kaspersky Security для файловых серверов Russian Edition. 150-249 User 2 year Cross-grade License</t>
  </si>
  <si>
    <t>Kaspersky Security для файловых серверов Russian Edition. 150-249 User 1 year Educational License</t>
  </si>
  <si>
    <t>Kaspersky Security для файловых серверов Russian Edition. 150-249 User 1 year Educational Renewal License</t>
  </si>
  <si>
    <t>Kaspersky Security для файловых серверов Russian Edition. 150-249 User 1 year Renewal License</t>
  </si>
  <si>
    <t>Kaspersky Security для файловых серверов Russian Edition. 150-249 User 1 year Base License</t>
  </si>
  <si>
    <t>Kaspersky Security для файловых серверов Russian Edition. 150-249 User 1 year Cross-grade License</t>
  </si>
  <si>
    <t>Kaspersky Security для файловых серверов Russian Edition. 250-499 User 2 year Educational License</t>
  </si>
  <si>
    <t>Kaspersky Security для файловых серверов Russian Edition. 250-499 User 2 year Educational Renewal License</t>
  </si>
  <si>
    <t>Kaspersky Security для файловых серверов Russian Edition. 250-499 User 2 year Renewal License</t>
  </si>
  <si>
    <t>Kaspersky Security для файловых серверов Russian Edition. 250-499 User 2 year Base License</t>
  </si>
  <si>
    <t>Kaspersky Security для файловых серверов Russian Edition. 250-499 User 2 year Cross-grade License</t>
  </si>
  <si>
    <t>Kaspersky Security для файловых серверов Russian Edition. 250-499 User 1 year Educational License</t>
  </si>
  <si>
    <t>Kaspersky Security для файловых серверов Russian Edition. 250-499 User 1 year Educational Renewal License</t>
  </si>
  <si>
    <t>Kaspersky Security для файловых серверов Russian Edition. 250-499 User 1 year Renewal License</t>
  </si>
  <si>
    <t>Kaspersky Security для файловых серверов Russian Edition. 250-499 User 1 year Base License</t>
  </si>
  <si>
    <t>Kaspersky Security для файловых серверов Russian Edition. 250-499 User 1 year Cross-grade License</t>
  </si>
  <si>
    <t>Kaspersky Security для почтовых серверов Russian Edition. 10-14 MailAddress 2 year Educational License</t>
  </si>
  <si>
    <t>Kaspersky Security для почтовых серверов Russian Edition. 10-14 MailAddress 2 year Educational Renewal License</t>
  </si>
  <si>
    <t>Kaspersky Security для почтовых серверов Russian Edition. 10-14 MailAddress 2 year Renewal License</t>
  </si>
  <si>
    <t>Kaspersky Security для почтовых серверов Russian Edition. 10-14 MailAddress 2 year Base License</t>
  </si>
  <si>
    <t>Kaspersky Security для почтовых серверов Russian Edition. 10-14 MailAddress 2 year Cross-grade License</t>
  </si>
  <si>
    <t>Kaspersky Security для почтовых серверов Russian Edition. 10-14 MailAddress 1 year Educational License</t>
  </si>
  <si>
    <t>Kaspersky Security для почтовых серверов Russian Edition. 10-14 MailAddress 1 year Educational Renewal License</t>
  </si>
  <si>
    <t>Kaspersky Security для почтовых серверов Russian Edition. 10-14 MailAddress 1 year Renewal License</t>
  </si>
  <si>
    <t>Kaspersky Security для почтовых серверов Russian Edition. 10-14 MailAddress 1 year Base License</t>
  </si>
  <si>
    <t>Kaspersky Security для почтовых серверов Russian Edition. 10-14 MailAddress 1 year Cross-grade License</t>
  </si>
  <si>
    <t>Kaspersky Security для почтовых серверов Russian Edition. 15-19 MailAddress 2 year Educational License</t>
  </si>
  <si>
    <t>Kaspersky Security для почтовых серверов Russian Edition. 15-19 MailAddress 2 year Educational Renewal License</t>
  </si>
  <si>
    <t>Kaspersky Security для почтовых серверов Russian Edition. 15-19 MailAddress 2 year Renewal License</t>
  </si>
  <si>
    <t>Kaspersky Security для почтовых серверов Russian Edition. 15-19 MailAddress 2 year Base License</t>
  </si>
  <si>
    <t>Kaspersky Security для почтовых серверов Russian Edition. 15-19 MailAddress 2 year Cross-grade License</t>
  </si>
  <si>
    <t>Kaspersky Security для почтовых серверов Russian Edition. 15-19 MailAddress 1 year Educational License</t>
  </si>
  <si>
    <t>Kaspersky Security для почтовых серверов Russian Edition. 15-19 MailAddress 1 year Educational Renewal License</t>
  </si>
  <si>
    <t>Kaspersky Security для почтовых серверов Russian Edition. 15-19 MailAddress 1 year Renewal License</t>
  </si>
  <si>
    <t>Kaspersky Security для почтовых серверов Russian Edition. 15-19 MailAddress 1 year Base License</t>
  </si>
  <si>
    <t>Kaspersky Security для почтовых серверов Russian Edition. 15-19 MailAddress 1 year Cross-grade License</t>
  </si>
  <si>
    <t>Kaspersky Security для почтовых серверов Russian Edition. 20-24 MailAddress 2 year Educational License</t>
  </si>
  <si>
    <t>Kaspersky Security для почтовых серверов Russian Edition. 20-24 MailAddress 2 year Educational Renewal License</t>
  </si>
  <si>
    <t>Kaspersky Security для почтовых серверов Russian Edition. 20-24 MailAddress 2 year Renewal License</t>
  </si>
  <si>
    <t>Kaspersky Security для почтовых серверов Russian Edition. 20-24 MailAddress 2 year Base License</t>
  </si>
  <si>
    <t>Kaspersky Security для почтовых серверов Russian Edition. 20-24 MailAddress 2 year Cross-grade License</t>
  </si>
  <si>
    <t>Kaspersky Security для почтовых серверов Russian Edition. 20-24 MailAddress 1 year Educational License</t>
  </si>
  <si>
    <t>Kaspersky Security для почтовых серверов Russian Edition. 20-24 MailAddress 1 year Educational Renewal License</t>
  </si>
  <si>
    <t>Kaspersky Security для почтовых серверов Russian Edition. 20-24 MailAddress 1 year Renewal License</t>
  </si>
  <si>
    <t>Kaspersky Security для почтовых серверов Russian Edition. 20-24 MailAddress 1 year Base License</t>
  </si>
  <si>
    <t>Kaspersky Security для почтовых серверов Russian Edition. 20-24 MailAddress 1 year Cross-grade License</t>
  </si>
  <si>
    <t>Kaspersky Security для почтовых серверов Russian Edition. 25-49 MailAddress 2 year Educational License</t>
  </si>
  <si>
    <t>Kaspersky Security для почтовых серверов Russian Edition. 25-49 MailAddress 2 year Educational Renewal License</t>
  </si>
  <si>
    <t>Kaspersky Security для почтовых серверов Russian Edition. 25-49 MailAddress 2 year Renewal License</t>
  </si>
  <si>
    <t>Kaspersky Security для почтовых серверов Russian Edition. 25-49 MailAddress 2 year Base License</t>
  </si>
  <si>
    <t>Kaspersky Security для почтовых серверов Russian Edition. 25-49 MailAddress 2 year Cross-grade License</t>
  </si>
  <si>
    <t>Kaspersky Security для почтовых серверов Russian Edition. 25-49 MailAddress 1 year Educational License</t>
  </si>
  <si>
    <t>Kaspersky Security для почтовых серверов Russian Edition. 25-49 MailAddress 1 year Educational Renewal License</t>
  </si>
  <si>
    <t>Kaspersky Security для почтовых серверов Russian Edition. 25-49 MailAddress 1 year Renewal License</t>
  </si>
  <si>
    <t>Kaspersky Security для почтовых серверов Russian Edition. 25-49 MailAddress 1 year Base License</t>
  </si>
  <si>
    <t>Kaspersky Security для почтовых серверов Russian Edition. 25-49 MailAddress 1 year Cross-grade License</t>
  </si>
  <si>
    <t>Kaspersky Security для почтовых серверов Russian Edition. 50-99 MailAddress 2 year Educational License</t>
  </si>
  <si>
    <t>Kaspersky Security для почтовых серверов Russian Edition. 50-99 MailAddress 2 year Educational Renewal License</t>
  </si>
  <si>
    <t>Kaspersky Security для почтовых серверов Russian Edition. 50-99 MailAddress 2 year Renewal License</t>
  </si>
  <si>
    <t>Kaspersky Security для почтовых серверов Russian Edition. 50-99 MailAddress 2 year Base License</t>
  </si>
  <si>
    <t>Kaspersky Security для почтовых серверов Russian Edition. 50-99 MailAddress 2 year Cross-grade License</t>
  </si>
  <si>
    <t>Kaspersky Security для почтовых серверов Russian Edition. 50-99 MailAddress 1 year Educational License</t>
  </si>
  <si>
    <t>Kaspersky Security для почтовых серверов Russian Edition. 50-99 MailAddress 1 year Educational Renewal License</t>
  </si>
  <si>
    <t>Kaspersky Security для почтовых серверов Russian Edition. 50-99 MailAddress 1 year Renewal License</t>
  </si>
  <si>
    <t>Kaspersky Security для почтовых серверов Russian Edition. 50-99 MailAddress 1 year Base License</t>
  </si>
  <si>
    <t>Kaspersky Security для почтовых серверов Russian Edition. 50-99 MailAddress 1 year Cross-grade License</t>
  </si>
  <si>
    <t>Kaspersky Security для почтовых серверов Russian Edition. 100-149 MailAddress 2 year Educational License</t>
  </si>
  <si>
    <t>Kaspersky Security для почтовых серверов Russian Edition. 100-149 MailAddress 2 year Educational Renewal License</t>
  </si>
  <si>
    <t>Kaspersky Security для почтовых серверов Russian Edition. 100-149 MailAddress 2 year Renewal License</t>
  </si>
  <si>
    <t>Kaspersky Security для почтовых серверов Russian Edition. 100-149 MailAddress 2 year Base License</t>
  </si>
  <si>
    <t>Kaspersky Security для почтовых серверов Russian Edition. 100-149 MailAddress 2 year Cross-grade License</t>
  </si>
  <si>
    <t>Kaspersky Security для почтовых серверов Russian Edition. 100-149 MailAddress 1 year Educational License</t>
  </si>
  <si>
    <t>Kaspersky Security для почтовых серверов Russian Edition. 100-149 MailAddress 1 year Educational Renewal License</t>
  </si>
  <si>
    <t>Kaspersky Security для почтовых серверов Russian Edition. 100-149 MailAddress 1 year Renewal License</t>
  </si>
  <si>
    <t>Kaspersky Security для почтовых серверов Russian Edition. 100-149 MailAddress 1 year Base License</t>
  </si>
  <si>
    <t>Kaspersky Security для почтовых серверов Russian Edition. 100-149 MailAddress 1 year Cross-grade License</t>
  </si>
  <si>
    <t>Kaspersky Security для почтовых серверов Russian Edition. 150-249 MailAddress 2 year Educational License</t>
  </si>
  <si>
    <t>Kaspersky Security для почтовых серверов Russian Edition. 150-249 MailAddress 2 year Educational Renewal License</t>
  </si>
  <si>
    <t>Kaspersky Security для почтовых серверов Russian Edition. 150-249 MailAddress 2 year Renewal License</t>
  </si>
  <si>
    <t>Kaspersky Security для почтовых серверов Russian Edition. 150-249 MailAddress 2 year Base License</t>
  </si>
  <si>
    <t>Kaspersky Security для почтовых серверов Russian Edition. 150-249 MailAddress 2 year Cross-grade License</t>
  </si>
  <si>
    <t>Kaspersky Security для почтовых серверов Russian Edition. 150-249 MailAddress 1 year Educational License</t>
  </si>
  <si>
    <t>Kaspersky Security для почтовых серверов Russian Edition. 150-249 MailAddress 1 year Educational Renewal License</t>
  </si>
  <si>
    <t>Kaspersky Security для почтовых серверов Russian Edition. 150-249 MailAddress 1 year Renewal License</t>
  </si>
  <si>
    <t>Kaspersky Security для почтовых серверов Russian Edition. 150-249 MailAddress 1 year Base License</t>
  </si>
  <si>
    <t>Kaspersky Security для почтовых серверов Russian Edition. 150-249 MailAddress 1 year Cross-grade License</t>
  </si>
  <si>
    <t>Kaspersky Security для почтовых серверов Russian Edition. 250-499 MailAddress 2 year Educational License</t>
  </si>
  <si>
    <t>Kaspersky Security для почтовых серверов Russian Edition. 250-499 MailAddress 2 year Educational Renewal License</t>
  </si>
  <si>
    <t>Kaspersky Security для почтовых серверов Russian Edition. 250-499 MailAddress 2 year Renewal License</t>
  </si>
  <si>
    <t>Kaspersky Security для почтовых серверов Russian Edition. 250-499 MailAddress 2 year Base License</t>
  </si>
  <si>
    <t>Kaspersky Security для почтовых серверов Russian Edition. 250-499 MailAddress 2 year Cross-grade License</t>
  </si>
  <si>
    <t>Kaspersky Security для почтовых серверов Russian Edition. 250-499 MailAddress 1 year Educational License</t>
  </si>
  <si>
    <t>Kaspersky Security для почтовых серверов Russian Edition. 250-499 MailAddress 1 year Educational Renewal License</t>
  </si>
  <si>
    <t>Kaspersky Security для почтовых серверов Russian Edition. 250-499 MailAddress 1 year Renewal License</t>
  </si>
  <si>
    <t>Kaspersky Security для почтовых серверов Russian Edition. 250-499 MailAddress 1 year Base License</t>
  </si>
  <si>
    <t>Kaspersky Security для почтовых серверов Russian Edition. 250-499 MailAddress 1 year Cross-grade License</t>
  </si>
  <si>
    <t>Kaspersky Security для интернет-шлюзов Russian Edition. 10-14 Node 2 year Educational License</t>
  </si>
  <si>
    <t>Kaspersky Security для интернет-шлюзов Russian Edition. 10-14 Node 2 year Educational Renewal License</t>
  </si>
  <si>
    <t>Kaspersky Security для интернет-шлюзов Russian Edition. 10-14 Node 2 year Renewal License</t>
  </si>
  <si>
    <t>Kaspersky Security для интернет-шлюзов Russian Edition. 10-14 Node 2 year Base License</t>
  </si>
  <si>
    <t>Kaspersky Security для интернет-шлюзов Russian Edition. 10-14 Node 2 year Cross-grade License</t>
  </si>
  <si>
    <t>Kaspersky Security для интернет-шлюзов Russian Edition. 10-14 Node 1 year Educational License</t>
  </si>
  <si>
    <t>Kaspersky Security для интернет-шлюзов Russian Edition. 10-14 Node 1 year Educational Renewal License</t>
  </si>
  <si>
    <t>Kaspersky Security для интернет-шлюзов Russian Edition. 10-14 Node 1 year Renewal License</t>
  </si>
  <si>
    <t>Kaspersky Security для интернет-шлюзов Russian Edition. 10-14 Node 1 year Base License</t>
  </si>
  <si>
    <t>Kaspersky Security для интернет-шлюзов Russian Edition. 10-14 Node 1 year Cross-grade License</t>
  </si>
  <si>
    <t>Kaspersky Security для интернет-шлюзов Russian Edition. 15-19 Node 2 year Educational License</t>
  </si>
  <si>
    <t>Kaspersky Security для интернет-шлюзов Russian Edition. 15-19 Node 2 year Educational Renewal License</t>
  </si>
  <si>
    <t>Kaspersky Security для интернет-шлюзов Russian Edition. 15-19 Node 2 year Renewal License</t>
  </si>
  <si>
    <t>Kaspersky Security для интернет-шлюзов Russian Edition. 15-19 Node 2 year Base License</t>
  </si>
  <si>
    <t>Kaspersky Security для интернет-шлюзов Russian Edition. 15-19 Node 2 year Cross-grade License</t>
  </si>
  <si>
    <t>Kaspersky Security для интернет-шлюзов Russian Edition. 15-19 Node 1 year Educational License</t>
  </si>
  <si>
    <t>Kaspersky Security для интернет-шлюзов Russian Edition. 15-19 Node 1 year Educational Renewal License</t>
  </si>
  <si>
    <t>Kaspersky Security для интернет-шлюзов Russian Edition. 15-19 Node 1 year Renewal License</t>
  </si>
  <si>
    <t>Kaspersky Security для интернет-шлюзов Russian Edition. 15-19 Node 1 year Base License</t>
  </si>
  <si>
    <t>Kaspersky Security для интернет-шлюзов Russian Edition. 15-19 Node 1 year Cross-grade License</t>
  </si>
  <si>
    <t>Kaspersky Security для интернет-шлюзов Russian Edition. 20-24 Node 2 year Educational License</t>
  </si>
  <si>
    <t>Kaspersky Security для интернет-шлюзов Russian Edition. 20-24 Node 2 year Educational Renewal License</t>
  </si>
  <si>
    <t>Kaspersky Security для интернет-шлюзов Russian Edition. 20-24 Node 2 year Renewal License</t>
  </si>
  <si>
    <t>Kaspersky Security для интернет-шлюзов Russian Edition. 20-24 Node 2 year Base License</t>
  </si>
  <si>
    <t>Kaspersky Security для интернет-шлюзов Russian Edition. 20-24 Node 2 year Cross-grade License</t>
  </si>
  <si>
    <t>Kaspersky Security для интернет-шлюзов Russian Edition. 20-24 Node 1 year Educational License</t>
  </si>
  <si>
    <t>Kaspersky Security для интернет-шлюзов Russian Edition. 20-24 Node 1 year Educational Renewal License</t>
  </si>
  <si>
    <t>Kaspersky Security для интернет-шлюзов Russian Edition. 20-24 Node 1 year Renewal License</t>
  </si>
  <si>
    <t>Kaspersky Security для интернет-шлюзов Russian Edition. 20-24 Node 1 year Base License</t>
  </si>
  <si>
    <t>Kaspersky Security для интернет-шлюзов Russian Edition. 20-24 Node 1 year Cross-grade License</t>
  </si>
  <si>
    <t>Kaspersky Security для интернет-шлюзов Russian Edition. 25-49 Node 2 year Educational License</t>
  </si>
  <si>
    <t>Kaspersky Security для интернет-шлюзов Russian Edition. 25-49 Node 2 year Educational Renewal License</t>
  </si>
  <si>
    <t>Kaspersky Security для интернет-шлюзов Russian Edition. 25-49 Node 2 year Renewal License</t>
  </si>
  <si>
    <t>Kaspersky Security для интернет-шлюзов Russian Edition. 25-49 Node 2 year Base License</t>
  </si>
  <si>
    <t>Kaspersky Security для интернет-шлюзов Russian Edition. 25-49 Node 2 year Cross-grade License</t>
  </si>
  <si>
    <t>Kaspersky Security для интернет-шлюзов Russian Edition. 25-49 Node 1 year Educational License</t>
  </si>
  <si>
    <t>Kaspersky Security для интернет-шлюзов Russian Edition. 25-49 Node 1 year Educational Renewal License</t>
  </si>
  <si>
    <t>Kaspersky Security для интернет-шлюзов Russian Edition. 25-49 Node 1 year Renewal License</t>
  </si>
  <si>
    <t>Kaspersky Security для интернет-шлюзов Russian Edition. 25-49 Node 1 year Base License</t>
  </si>
  <si>
    <t>Kaspersky Security для интернет-шлюзов Russian Edition. 25-49 Node 1 year Cross-grade License</t>
  </si>
  <si>
    <t>Kaspersky Security для интернет-шлюзов Russian Edition. 50-99 Node 2 year Educational License</t>
  </si>
  <si>
    <t>Kaspersky Security для интернет-шлюзов Russian Edition. 50-99 Node 2 year Educational Renewal License</t>
  </si>
  <si>
    <t>Kaspersky Security для интернет-шлюзов Russian Edition. 50-99 Node 2 year Renewal License</t>
  </si>
  <si>
    <t>Kaspersky Security для интернет-шлюзов Russian Edition. 50-99 Node 2 year Base License</t>
  </si>
  <si>
    <t>Kaspersky Security для интернет-шлюзов Russian Edition. 50-99 Node 2 year Cross-grade License</t>
  </si>
  <si>
    <t>Kaspersky Security для интернет-шлюзов Russian Edition. 50-99 Node 1 year Educational License</t>
  </si>
  <si>
    <t>Kaspersky Security для интернет-шлюзов Russian Edition. 50-99 Node 1 year Educational Renewal License</t>
  </si>
  <si>
    <t>Kaspersky Security для интернет-шлюзов Russian Edition. 50-99 Node 1 year Renewal License</t>
  </si>
  <si>
    <t>Kaspersky Security для интернет-шлюзов Russian Edition. 50-99 Node 1 year Base License</t>
  </si>
  <si>
    <t>Kaspersky Security для интернет-шлюзов Russian Edition. 50-99 Node 1 year Cross-grade License</t>
  </si>
  <si>
    <t>Kaspersky Security для интернет-шлюзов Russian Edition. 100-149 Node 2 year Educational License</t>
  </si>
  <si>
    <t>Kaspersky Security для интернет-шлюзов Russian Edition. 100-149 Node 2 year Educational Renewal License</t>
  </si>
  <si>
    <t>Kaspersky Security для интернет-шлюзов Russian Edition. 100-149 Node 2 year Renewal License</t>
  </si>
  <si>
    <t>Kaspersky Security для интернет-шлюзов Russian Edition. 100-149 Node 2 year Base License</t>
  </si>
  <si>
    <t>Kaspersky Security для интернет-шлюзов Russian Edition. 100-149 Node 2 year Cross-grade License</t>
  </si>
  <si>
    <t>Kaspersky Security для интернет-шлюзов Russian Edition. 100-149 Node 1 year Educational License</t>
  </si>
  <si>
    <t>Kaspersky Security для интернет-шлюзов Russian Edition. 100-149 Node 1 year Educational Renewal License</t>
  </si>
  <si>
    <t>Kaspersky Security для интернет-шлюзов Russian Edition. 100-149 Node 1 year Renewal License</t>
  </si>
  <si>
    <t>Kaspersky Security для интернет-шлюзов Russian Edition. 100-149 Node 1 year Base License</t>
  </si>
  <si>
    <t>Kaspersky Security для интернет-шлюзов Russian Edition. 100-149 Node 1 year Cross-grade License</t>
  </si>
  <si>
    <t>Kaspersky Security для интернет-шлюзов Russian Edition. 150-249 Node 2 year Educational License</t>
  </si>
  <si>
    <t>Kaspersky Security для интернет-шлюзов Russian Edition. 150-249 Node 2 year Educational Renewal License</t>
  </si>
  <si>
    <t>Kaspersky Security для интернет-шлюзов Russian Edition. 150-249 Node 2 year Renewal License</t>
  </si>
  <si>
    <t>Kaspersky Security для интернет-шлюзов Russian Edition. 150-249 Node 2 year Base License</t>
  </si>
  <si>
    <t>Kaspersky Security для интернет-шлюзов Russian Edition. 150-249 Node 2 year Cross-grade License</t>
  </si>
  <si>
    <t>Kaspersky Security для интернет-шлюзов Russian Edition. 150-249 Node 1 year Educational License</t>
  </si>
  <si>
    <t>Kaspersky Security для интернет-шлюзов Russian Edition. 150-249 Node 1 year Educational Renewal License</t>
  </si>
  <si>
    <t>Kaspersky Security для интернет-шлюзов Russian Edition. 150-249 Node 1 year Renewal License</t>
  </si>
  <si>
    <t>Kaspersky Security для интернет-шлюзов Russian Edition. 150-249 Node 1 year Base License</t>
  </si>
  <si>
    <t>Kaspersky Security для интернет-шлюзов Russian Edition. 150-249 Node 1 year Cross-grade License</t>
  </si>
  <si>
    <t>Kaspersky Security для интернет-шлюзов Russian Edition. 250-499 Node 2 year Educational License</t>
  </si>
  <si>
    <t>Kaspersky Security для интернет-шлюзов Russian Edition. 250-499 Node 2 year Educational Renewal License</t>
  </si>
  <si>
    <t>Kaspersky Security для интернет-шлюзов Russian Edition. 250-499 Node 2 year Renewal License</t>
  </si>
  <si>
    <t>Kaspersky Security для интернет-шлюзов Russian Edition. 250-499 Node 2 year Base License</t>
  </si>
  <si>
    <t>Kaspersky Security для интернет-шлюзов Russian Edition. 250-499 Node 2 year Cross-grade License</t>
  </si>
  <si>
    <t>Kaspersky Security для интернет-шлюзов Russian Edition. 250-499 Node 1 year Educational License</t>
  </si>
  <si>
    <t>Kaspersky Security для интернет-шлюзов Russian Edition. 250-499 Node 1 year Educational Renewal License</t>
  </si>
  <si>
    <t>Kaspersky Security для интернет-шлюзов Russian Edition. 250-499 Node 1 year Renewal License</t>
  </si>
  <si>
    <t>Kaspersky Security для интернет-шлюзов Russian Edition. 250-499 Node 1 year Base License</t>
  </si>
  <si>
    <t>Kaspersky Security для интернет-шлюзов Russian Edition. 250-499 Node 1 year Cross-grade License</t>
  </si>
  <si>
    <t>Kaspersky Anti-Spam для Linux Russian Edition. 10-14 MailBox 2 year Educational License</t>
  </si>
  <si>
    <t>Kaspersky Anti-Spam для Linux Russian Edition. 10-14 MailBox 2 year Educational Renewal License</t>
  </si>
  <si>
    <t>Kaspersky Anti-Spam для Linux Russian Edition. 10-14 MailBox 2 year Renewal License</t>
  </si>
  <si>
    <t>Kaspersky Anti-Spam для Linux Russian Edition. 10-14 MailBox 2 year Base License</t>
  </si>
  <si>
    <t>Kaspersky Anti-Spam для Linux Russian Edition. 10-14 MailBox 2 year Cross-grade License</t>
  </si>
  <si>
    <t>Kaspersky Anti-Spam для Linux Russian Edition. 10-14 MailBox 1 year Educational License</t>
  </si>
  <si>
    <t>Kaspersky Anti-Spam для Linux Russian Edition. 10-14 MailBox 1 year Educational Renewal License</t>
  </si>
  <si>
    <t>Kaspersky Anti-Spam для Linux Russian Edition. 10-14 MailBox 1 year Renewal License</t>
  </si>
  <si>
    <t>Kaspersky Anti-Spam для Linux Russian Edition. 10-14 MailBox 1 year Base License</t>
  </si>
  <si>
    <t>Kaspersky Anti-Spam для Linux Russian Edition. 10-14 MailBox 1 year Cross-grade License</t>
  </si>
  <si>
    <t>Kaspersky Anti-Spam для Linux Russian Edition. 15-19 MailBox 2 year Educational License</t>
  </si>
  <si>
    <t>Kaspersky Anti-Spam для Linux Russian Edition. 15-19 MailBox 2 year Educational Renewal License</t>
  </si>
  <si>
    <t>Kaspersky Anti-Spam для Linux Russian Edition. 15-19 MailBox 2 year Renewal License</t>
  </si>
  <si>
    <t>Kaspersky Anti-Spam для Linux Russian Edition. 15-19 MailBox 2 year Base License</t>
  </si>
  <si>
    <t>Kaspersky Anti-Spam для Linux Russian Edition. 15-19 MailBox 2 year Cross-grade License</t>
  </si>
  <si>
    <t>Kaspersky Anti-Spam для Linux Russian Edition. 15-19 MailBox 1 year Educational License</t>
  </si>
  <si>
    <t>Kaspersky Anti-Spam для Linux Russian Edition. 15-19 MailBox 1 year Educational Renewal License</t>
  </si>
  <si>
    <t>Kaspersky Anti-Spam для Linux Russian Edition. 15-19 MailBox 1 year Renewal License</t>
  </si>
  <si>
    <t>Kaspersky Anti-Spam для Linux Russian Edition. 15-19 MailBox 1 year Base License</t>
  </si>
  <si>
    <t>Kaspersky Anti-Spam для Linux Russian Edition. 15-19 MailBox 1 year Cross-grade License</t>
  </si>
  <si>
    <t>Kaspersky Anti-Spam для Linux Russian Edition. 20-24 MailBox 2 year Educational License</t>
  </si>
  <si>
    <t>Kaspersky Anti-Spam для Linux Russian Edition. 20-24 MailBox 2 year Educational Renewal License</t>
  </si>
  <si>
    <t>Kaspersky Anti-Spam для Linux Russian Edition. 20-24 MailBox 2 year Renewal License</t>
  </si>
  <si>
    <t>Kaspersky Anti-Spam для Linux Russian Edition. 20-24 MailBox 2 year Base License</t>
  </si>
  <si>
    <t>Kaspersky Anti-Spam для Linux Russian Edition. 20-24 MailBox 2 year Cross-grade License</t>
  </si>
  <si>
    <t>Kaspersky Anti-Spam для Linux Russian Edition. 20-24 MailBox 1 year Educational License</t>
  </si>
  <si>
    <t>Kaspersky Anti-Spam для Linux Russian Edition. 20-24 MailBox 1 year Educational Renewal License</t>
  </si>
  <si>
    <t>Kaspersky Anti-Spam для Linux Russian Edition. 20-24 MailBox 1 year Renewal License</t>
  </si>
  <si>
    <t>Kaspersky Anti-Spam для Linux Russian Edition. 20-24 MailBox 1 year Base License</t>
  </si>
  <si>
    <t>Kaspersky Anti-Spam для Linux Russian Edition. 20-24 MailBox 1 year Cross-grade License</t>
  </si>
  <si>
    <t>Kaspersky Anti-Spam для Linux Russian Edition. 25-49 MailBox 2 year Educational License</t>
  </si>
  <si>
    <t>Kaspersky Anti-Spam для Linux Russian Edition. 25-49 MailBox 2 year Educational Renewal License</t>
  </si>
  <si>
    <t>Kaspersky Anti-Spam для Linux Russian Edition. 25-49 MailBox 2 year Renewal License</t>
  </si>
  <si>
    <t>Kaspersky Anti-Spam для Linux Russian Edition. 25-49 MailBox 2 year Base License</t>
  </si>
  <si>
    <t>Kaspersky Anti-Spam для Linux Russian Edition. 25-49 MailBox 2 year Cross-grade License</t>
  </si>
  <si>
    <t>Kaspersky Anti-Spam для Linux Russian Edition. 25-49 MailBox 1 year Educational License</t>
  </si>
  <si>
    <t>Kaspersky Anti-Spam для Linux Russian Edition. 25-49 MailBox 1 year Educational Renewal License</t>
  </si>
  <si>
    <t>Kaspersky Anti-Spam для Linux Russian Edition. 25-49 MailBox 1 year Renewal License</t>
  </si>
  <si>
    <t>Kaspersky Anti-Spam для Linux Russian Edition. 25-49 MailBox 1 year Base License</t>
  </si>
  <si>
    <t>Kaspersky Anti-Spam для Linux Russian Edition. 25-49 MailBox 1 year Cross-grade License</t>
  </si>
  <si>
    <t>Kaspersky Anti-Spam для Linux Russian Edition. 50-99 MailBox 2 year Educational License</t>
  </si>
  <si>
    <t>Kaspersky Anti-Spam для Linux Russian Edition. 50-99 MailBox 2 year Educational Renewal License</t>
  </si>
  <si>
    <t>Kaspersky Anti-Spam для Linux Russian Edition. 50-99 MailBox 2 year Renewal License</t>
  </si>
  <si>
    <t>Kaspersky Anti-Spam для Linux Russian Edition. 50-99 MailBox 2 year Base License</t>
  </si>
  <si>
    <t>Kaspersky Anti-Spam для Linux Russian Edition. 50-99 MailBox 2 year Cross-grade License</t>
  </si>
  <si>
    <t>Kaspersky Anti-Spam для Linux Russian Edition. 50-99 MailBox 1 year Educational License</t>
  </si>
  <si>
    <t>Kaspersky Anti-Spam для Linux Russian Edition. 50-99 MailBox 1 year Educational Renewal License</t>
  </si>
  <si>
    <t>Kaspersky Anti-Spam для Linux Russian Edition. 50-99 MailBox 1 year Renewal License</t>
  </si>
  <si>
    <t>Kaspersky Anti-Spam для Linux Russian Edition. 50-99 MailBox 1 year Base License</t>
  </si>
  <si>
    <t>Kaspersky Anti-Spam для Linux Russian Edition. 50-99 MailBox 1 year Cross-grade License</t>
  </si>
  <si>
    <t>Kaspersky Anti-Spam для Linux Russian Edition. 100-149 MailBox 2 year Educational License</t>
  </si>
  <si>
    <t>Kaspersky Anti-Spam для Linux Russian Edition. 100-149 MailBox 2 year Educational Renewal License</t>
  </si>
  <si>
    <t>Kaspersky Anti-Spam для Linux Russian Edition. 100-149 MailBox 2 year Renewal License</t>
  </si>
  <si>
    <t>Kaspersky Anti-Spam для Linux Russian Edition. 100-149 MailBox 2 year Base License</t>
  </si>
  <si>
    <t>Kaspersky Anti-Spam для Linux Russian Edition. 100-149 MailBox 2 year Cross-grade License</t>
  </si>
  <si>
    <t>Kaspersky Anti-Spam для Linux Russian Edition. 100-149 MailBox 1 year Educational License</t>
  </si>
  <si>
    <t>Kaspersky Anti-Spam для Linux Russian Edition. 100-149 MailBox 1 year Educational Renewal License</t>
  </si>
  <si>
    <t>Kaspersky Anti-Spam для Linux Russian Edition. 100-149 MailBox 1 year Renewal License</t>
  </si>
  <si>
    <t>Kaspersky Anti-Spam для Linux Russian Edition. 100-149 MailBox 1 year Base License</t>
  </si>
  <si>
    <t>Kaspersky Anti-Spam для Linux Russian Edition. 100-149 MailBox 1 year Cross-grade License</t>
  </si>
  <si>
    <t>Kaspersky Anti-Spam для Linux Russian Edition. 150-249 MailBox 2 year Educational License</t>
  </si>
  <si>
    <t>Kaspersky Anti-Spam для Linux Russian Edition. 150-249 MailBox 2 year Educational Renewal License</t>
  </si>
  <si>
    <t>Kaspersky Anti-Spam для Linux Russian Edition. 150-249 MailBox 2 year Renewal License</t>
  </si>
  <si>
    <t>Kaspersky Anti-Spam для Linux Russian Edition. 150-249 MailBox 2 year Base License</t>
  </si>
  <si>
    <t>Kaspersky Anti-Spam для Linux Russian Edition. 150-249 MailBox 2 year Cross-grade License</t>
  </si>
  <si>
    <t>Kaspersky Anti-Spam для Linux Russian Edition. 150-249 MailBox 1 year Educational License</t>
  </si>
  <si>
    <t>Kaspersky Anti-Spam для Linux Russian Edition. 150-249 MailBox 1 year Educational Renewal License</t>
  </si>
  <si>
    <t>Kaspersky Anti-Spam для Linux Russian Edition. 150-249 MailBox 1 year Renewal License</t>
  </si>
  <si>
    <t>Kaspersky Anti-Spam для Linux Russian Edition. 150-249 MailBox 1 year Base License</t>
  </si>
  <si>
    <t>Kaspersky Anti-Spam для Linux Russian Edition. 150-249 MailBox 1 year Cross-grade License</t>
  </si>
  <si>
    <t>Kaspersky Anti-Spam для Linux Russian Edition. 250-499 MailBox 2 year Educational License</t>
  </si>
  <si>
    <t>Kaspersky Anti-Spam для Linux Russian Edition. 250-499 MailBox 2 year Educational Renewal License</t>
  </si>
  <si>
    <t>Kaspersky Anti-Spam для Linux Russian Edition. 250-499 MailBox 2 year Renewal License</t>
  </si>
  <si>
    <t>Kaspersky Anti-Spam для Linux Russian Edition. 250-499 MailBox 2 year Base License</t>
  </si>
  <si>
    <t>Kaspersky Anti-Spam для Linux Russian Edition. 250-499 MailBox 2 year Cross-grade License</t>
  </si>
  <si>
    <t>Kaspersky Anti-Spam для Linux Russian Edition. 250-499 MailBox 1 year Educational License</t>
  </si>
  <si>
    <t>Kaspersky Anti-Spam для Linux Russian Edition. 250-499 MailBox 1 year Educational Renewal License</t>
  </si>
  <si>
    <t>Kaspersky Anti-Spam для Linux Russian Edition. 250-499 MailBox 1 year Renewal License</t>
  </si>
  <si>
    <t>Kaspersky Anti-Spam для Linux Russian Edition. 250-499 MailBox 1 year Base License</t>
  </si>
  <si>
    <t>Kaspersky Anti-Spam для Linux Russian Edition. 250-499 MailBox 1 year Cross-grade License</t>
  </si>
  <si>
    <t xml:space="preserve">Kaspersky Certified Media Pack Customized Russian Edition. Media Pack </t>
  </si>
  <si>
    <t>Kaspersky Systems Management Russian Edition. 10-14 System Management Node 2 year Educational License</t>
  </si>
  <si>
    <t>Kaspersky Systems Management Russian Edition. 10-14 System Management Node 2 year Educational Renewal License</t>
  </si>
  <si>
    <t>Kaspersky Systems Management Russian Edition. 10-14 System Management Node 2 year Renewal License</t>
  </si>
  <si>
    <t>Kaspersky Systems Management Russian Edition. 10-14 System Management Node 2 year Base License</t>
  </si>
  <si>
    <t>Kaspersky Systems Management Russian Edition. 10-14 System Management Node 2 year Cross-grade License</t>
  </si>
  <si>
    <t>Kaspersky Systems Management Russian Edition. 10-14 System Management Node 1 year Educational License</t>
  </si>
  <si>
    <t>Kaspersky Systems Management Russian Edition. 10-14 System Management Node 1 year Educational Renewal License</t>
  </si>
  <si>
    <t>Kaspersky Systems Management Russian Edition. 10-14 System Management Node 1 year Renewal License</t>
  </si>
  <si>
    <t>Kaspersky Systems Management Russian Edition. 10-14 System Management Node 1 year Base License</t>
  </si>
  <si>
    <t>Kaspersky Systems Management Russian Edition. 10-14 System Management Node 1 year Cross-grade License</t>
  </si>
  <si>
    <t>Kaspersky Systems Management Russian Edition. 15-19 System Management Node 2 year Educational License</t>
  </si>
  <si>
    <t>Kaspersky Systems Management Russian Edition. 15-19 System Management Node 2 year Educational Renewal License</t>
  </si>
  <si>
    <t>Kaspersky Systems Management Russian Edition. 15-19 System Management Node 2 year Renewal License</t>
  </si>
  <si>
    <t>Kaspersky Systems Management Russian Edition. 15-19 System Management Node 2 year Base License</t>
  </si>
  <si>
    <t>Kaspersky Systems Management Russian Edition. 15-19 System Management Node 2 year Cross-grade License</t>
  </si>
  <si>
    <t>Kaspersky Systems Management Russian Edition. 15-19 System Management Node 1 year Educational License</t>
  </si>
  <si>
    <t>Kaspersky Systems Management Russian Edition. 15-19 System Management Node 1 year Educational Renewal License</t>
  </si>
  <si>
    <t>Kaspersky Systems Management Russian Edition. 15-19 System Management Node 1 year Renewal License</t>
  </si>
  <si>
    <t>Kaspersky Systems Management Russian Edition. 15-19 System Management Node 1 year Base License</t>
  </si>
  <si>
    <t>Kaspersky Systems Management Russian Edition. 15-19 System Management Node 1 year Cross-grade License</t>
  </si>
  <si>
    <t>Kaspersky Systems Management Russian Edition. 20-24 System Management Node 2 year Educational License</t>
  </si>
  <si>
    <t>Kaspersky Systems Management Russian Edition. 20-24 System Management Node 2 year Educational Renewal License</t>
  </si>
  <si>
    <t>Kaspersky Systems Management Russian Edition. 20-24 System Management Node 2 year Renewal License</t>
  </si>
  <si>
    <t>Kaspersky Systems Management Russian Edition. 20-24 System Management Node 2 year Base License</t>
  </si>
  <si>
    <t>Kaspersky Systems Management Russian Edition. 20-24 System Management Node 2 year Cross-grade License</t>
  </si>
  <si>
    <t>Kaspersky Systems Management Russian Edition. 20-24 System Management Node 1 year Educational License</t>
  </si>
  <si>
    <t>Kaspersky Systems Management Russian Edition. 20-24 System Management Node 1 year Educational Renewal License</t>
  </si>
  <si>
    <t>Kaspersky Systems Management Russian Edition. 20-24 System Management Node 1 year Renewal License</t>
  </si>
  <si>
    <t>Kaspersky Systems Management Russian Edition. 20-24 System Management Node 1 year Base License</t>
  </si>
  <si>
    <t>Kaspersky Systems Management Russian Edition. 20-24 System Management Node 1 year Cross-grade License</t>
  </si>
  <si>
    <t>Kaspersky Systems Management Russian Edition. 25-49 System Management Node 2 year Educational License</t>
  </si>
  <si>
    <t>Kaspersky Systems Management Russian Edition. 25-49 System Management Node 2 year Educational Renewal License</t>
  </si>
  <si>
    <t>Kaspersky Systems Management Russian Edition. 25-49 System Management Node 2 year Renewal License</t>
  </si>
  <si>
    <t>Kaspersky Systems Management Russian Edition. 25-49 System Management Node 2 year Base License</t>
  </si>
  <si>
    <t>Kaspersky Systems Management Russian Edition. 25-49 System Management Node 2 year Cross-grade License</t>
  </si>
  <si>
    <t>Kaspersky Systems Management Russian Edition. 25-49 System Management Node 1 year Educational License</t>
  </si>
  <si>
    <t>Kaspersky Systems Management Russian Edition. 25-49 System Management Node 1 year Educational Renewal License</t>
  </si>
  <si>
    <t>Kaspersky Systems Management Russian Edition. 25-49 System Management Node 1 year Renewal License</t>
  </si>
  <si>
    <t>Kaspersky Systems Management Russian Edition. 25-49 System Management Node 1 year Base License</t>
  </si>
  <si>
    <t>Kaspersky Systems Management Russian Edition. 25-49 System Management Node 1 year Cross-grade License</t>
  </si>
  <si>
    <t>Kaspersky Systems Management Russian Edition. 50-99 System Management Node 2 year Educational License</t>
  </si>
  <si>
    <t>Kaspersky Systems Management Russian Edition. 50-99 System Management Node 2 year Educational Renewal License</t>
  </si>
  <si>
    <t>Kaspersky Systems Management Russian Edition. 50-99 System Management Node 2 year Renewal License</t>
  </si>
  <si>
    <t>Kaspersky Systems Management Russian Edition. 50-99 System Management Node 2 year Base License</t>
  </si>
  <si>
    <t>Kaspersky Systems Management Russian Edition. 50-99 System Management Node 2 year Cross-grade License</t>
  </si>
  <si>
    <t>Kaspersky Systems Management Russian Edition. 50-99 System Management Node 1 year Educational License</t>
  </si>
  <si>
    <t>Kaspersky Systems Management Russian Edition. 50-99 System Management Node 1 year Educational Renewal License</t>
  </si>
  <si>
    <t>Kaspersky Systems Management Russian Edition. 50-99 System Management Node 1 year Renewal License</t>
  </si>
  <si>
    <t>Kaspersky Systems Management Russian Edition. 50-99 System Management Node 1 year Base License</t>
  </si>
  <si>
    <t>Kaspersky Systems Management Russian Edition. 50-99 System Management Node 1 year Cross-grade License</t>
  </si>
  <si>
    <t>Kaspersky Systems Management Russian Edition. 100-149 System Management Node 2 year Educational License</t>
  </si>
  <si>
    <t>Kaspersky Systems Management Russian Edition. 100-149 System Management Node 2 year Educational Renewal License</t>
  </si>
  <si>
    <t>Kaspersky Systems Management Russian Edition. 100-149 System Management Node 2 year Renewal License</t>
  </si>
  <si>
    <t>Kaspersky Systems Management Russian Edition. 100-149 System Management Node 2 year Base License</t>
  </si>
  <si>
    <t>Kaspersky Systems Management Russian Edition. 100-149 System Management Node 2 year Cross-grade License</t>
  </si>
  <si>
    <t>Kaspersky Systems Management Russian Edition. 100-149 System Management Node 1 year Educational License</t>
  </si>
  <si>
    <t>Kaspersky Systems Management Russian Edition. 100-149 System Management Node 1 year Educational Renewal License</t>
  </si>
  <si>
    <t>Kaspersky Systems Management Russian Edition. 100-149 System Management Node 1 year Renewal License</t>
  </si>
  <si>
    <t>Kaspersky Systems Management Russian Edition. 100-149 System Management Node 1 year Base License</t>
  </si>
  <si>
    <t>Kaspersky Systems Management Russian Edition. 100-149 System Management Node 1 year Cross-grade License</t>
  </si>
  <si>
    <t>Kaspersky Systems Management Russian Edition. 150-249 System Management Node 2 year Educational License</t>
  </si>
  <si>
    <t>Kaspersky Systems Management Russian Edition. 150-249 System Management Node 2 year Educational Renewal License</t>
  </si>
  <si>
    <t>Kaspersky Systems Management Russian Edition. 150-249 System Management Node 2 year Renewal License</t>
  </si>
  <si>
    <t>Kaspersky Systems Management Russian Edition. 150-249 System Management Node 2 year Base License</t>
  </si>
  <si>
    <t>Kaspersky Systems Management Russian Edition. 150-249 System Management Node 2 year Cross-grade License</t>
  </si>
  <si>
    <t>Kaspersky Systems Management Russian Edition. 150-249 System Management Node 1 year Educational License</t>
  </si>
  <si>
    <t>Kaspersky Systems Management Russian Edition. 150-249 System Management Node 1 year Educational Renewal License</t>
  </si>
  <si>
    <t>Kaspersky Systems Management Russian Edition. 150-249 System Management Node 1 year Renewal License</t>
  </si>
  <si>
    <t>Kaspersky Systems Management Russian Edition. 150-249 System Management Node 1 year Base License</t>
  </si>
  <si>
    <t>Kaspersky Systems Management Russian Edition. 150-249 System Management Node 1 year Cross-grade License</t>
  </si>
  <si>
    <t>Kaspersky Systems Management Russian Edition. 250-499 System Management Node 2 year Educational License</t>
  </si>
  <si>
    <t>Kaspersky Systems Management Russian Edition. 250-499 System Management Node 2 year Educational Renewal License</t>
  </si>
  <si>
    <t>Kaspersky Systems Management Russian Edition. 250-499 System Management Node 2 year Renewal License</t>
  </si>
  <si>
    <t>Kaspersky Systems Management Russian Edition. 250-499 System Management Node 2 year Base License</t>
  </si>
  <si>
    <t>Kaspersky Systems Management Russian Edition. 250-499 System Management Node 2 year Cross-grade License</t>
  </si>
  <si>
    <t>Kaspersky Systems Management Russian Edition. 250-499 System Management Node 1 year Educational License</t>
  </si>
  <si>
    <t>Kaspersky Systems Management Russian Edition. 250-499 System Management Node 1 year Educational Renewal License</t>
  </si>
  <si>
    <t>Kaspersky Systems Management Russian Edition. 250-499 System Management Node 1 year Renewal License</t>
  </si>
  <si>
    <t>Kaspersky Systems Management Russian Edition. 250-499 System Management Node 1 year Base License</t>
  </si>
  <si>
    <t>Kaspersky Systems Management Russian Edition. 250-499 System Management Node 1 year Cross-grade License</t>
  </si>
  <si>
    <t>SKUPrice</t>
  </si>
  <si>
    <t>Цена с НДС</t>
  </si>
  <si>
    <t>4629 Kaspersky DDoS Prevention, Ultimate+ Level</t>
  </si>
  <si>
    <t>4646 Kaspersky DDoS Prevention, Additional Sensor Option</t>
  </si>
  <si>
    <t>KL7153RLZDZ</t>
  </si>
  <si>
    <t>KL7153RLZFZ</t>
  </si>
  <si>
    <t>KL7123RLZFZ</t>
  </si>
  <si>
    <t>KL7123RLZDZ</t>
  </si>
  <si>
    <t>KL7127RLZDZ</t>
  </si>
  <si>
    <t>KL7127RLZFZ</t>
  </si>
  <si>
    <r>
      <rPr>
        <sz val="8"/>
        <color indexed="10"/>
        <rFont val="Arial Narrow"/>
        <family val="2"/>
      </rPr>
      <t>3-6.6</t>
    </r>
    <r>
      <rPr>
        <sz val="8"/>
        <rFont val="Arial Narrow"/>
        <family val="2"/>
      </rPr>
      <t>ProductName - Maintenance</t>
    </r>
  </si>
  <si>
    <t>7153 Kaspersky Maintenance Service Agreement, Business</t>
  </si>
  <si>
    <t>7123 Kaspersky Maintenance Service Agreement, Start</t>
  </si>
  <si>
    <t>7127 Kaspersky Maintenance Service Agreement, Plus</t>
  </si>
  <si>
    <t>L</t>
  </si>
  <si>
    <t>KL1091ROAFS</t>
  </si>
  <si>
    <t>1091 KIS Android</t>
  </si>
  <si>
    <t>Kaspersky Internet Security for Android Russian Edition. 1-Mobile device 1 year Base Card</t>
  </si>
  <si>
    <t>Kaspersky Internet Security - Multi-Device Russian Edition. 2-Device 1 year Renewal Card</t>
  </si>
  <si>
    <t>Kaspersky Security для систем хранения данных, User Russian Edition. 10-14 User 2 year Renewal License</t>
  </si>
  <si>
    <t>Kaspersky Security для систем хранения данных, User Russian Edition. 10-14 User 2 year Base License</t>
  </si>
  <si>
    <t>Kaspersky Security для систем хранения данных, User Russian Edition. 10-14 User 2 year Cross-grade License</t>
  </si>
  <si>
    <t>Kaspersky Security для систем хранения данных, User Russian Edition. 10-14 User 1 year Renewal License</t>
  </si>
  <si>
    <t>Kaspersky Security для систем хранения данных, User Russian Edition. 10-14 User 1 year Base License</t>
  </si>
  <si>
    <t>Kaspersky Security для систем хранения данных, User Russian Edition. 10-14 User 1 year Cross-grade License</t>
  </si>
  <si>
    <t>Kaspersky Security для систем хранения данных, User Russian Edition. 15-19 User 2 year Renewal License</t>
  </si>
  <si>
    <t>Kaspersky Security для систем хранения данных, User Russian Edition. 15-19 User 2 year Base License</t>
  </si>
  <si>
    <t>Kaspersky Security для систем хранения данных, User Russian Edition. 15-19 User 2 year Cross-grade License</t>
  </si>
  <si>
    <t>Kaspersky Security для систем хранения данных, User Russian Edition. 15-19 User 1 year Renewal License</t>
  </si>
  <si>
    <t>Kaspersky Security для систем хранения данных, User Russian Edition. 15-19 User 1 year Base License</t>
  </si>
  <si>
    <t>Kaspersky Security для систем хранения данных, User Russian Edition. 15-19 User 1 year Cross-grade License</t>
  </si>
  <si>
    <t>Kaspersky Security для систем хранения данных, User Russian Edition. 20-24 User 2 year Renewal License</t>
  </si>
  <si>
    <t>Kaspersky Security для систем хранения данных, User Russian Edition. 20-24 User 2 year Base License</t>
  </si>
  <si>
    <t>Kaspersky Security для систем хранения данных, User Russian Edition. 20-24 User 2 year Cross-grade License</t>
  </si>
  <si>
    <t>Kaspersky Security для систем хранения данных, User Russian Edition. 20-24 User 1 year Renewal License</t>
  </si>
  <si>
    <t>Kaspersky Security для систем хранения данных, User Russian Edition. 20-24 User 1 year Base License</t>
  </si>
  <si>
    <t>Kaspersky Security для систем хранения данных, User Russian Edition. 20-24 User 1 year Cross-grade License</t>
  </si>
  <si>
    <t>Kaspersky Security для систем хранения данных, User Russian Edition. 25-49 User 2 year Renewal License</t>
  </si>
  <si>
    <t>Kaspersky Security для систем хранения данных, User Russian Edition. 25-49 User 2 year Base License</t>
  </si>
  <si>
    <t>Kaspersky Security для систем хранения данных, User Russian Edition. 25-49 User 2 year Cross-grade License</t>
  </si>
  <si>
    <t>Kaspersky Security для систем хранения данных, User Russian Edition. 25-49 User 1 year Renewal License</t>
  </si>
  <si>
    <t>Kaspersky Security для систем хранения данных, User Russian Edition. 25-49 User 1 year Base License</t>
  </si>
  <si>
    <t>Kaspersky Security для систем хранения данных, User Russian Edition. 25-49 User 1 year Cross-grade License</t>
  </si>
  <si>
    <t>Kaspersky Security для систем хранения данных, User Russian Edition. 50-99 User 2 year Renewal License</t>
  </si>
  <si>
    <t>Kaspersky Security для систем хранения данных, User Russian Edition. 50-99 User 2 year Base License</t>
  </si>
  <si>
    <t>Kaspersky Security для систем хранения данных, User Russian Edition. 50-99 User 2 year Cross-grade License</t>
  </si>
  <si>
    <t>Kaspersky Security для систем хранения данных, User Russian Edition. 50-99 User 1 year Renewal License</t>
  </si>
  <si>
    <t>Kaspersky Security для систем хранения данных, User Russian Edition. 50-99 User 1 year Base License</t>
  </si>
  <si>
    <t>Kaspersky Security для систем хранения данных, User Russian Edition. 50-99 User 1 year Cross-grade License</t>
  </si>
  <si>
    <t>Kaspersky Security для систем хранения данных, User Russian Edition. 100-149 User 2 year Renewal License</t>
  </si>
  <si>
    <t>Kaspersky Security для систем хранения данных, User Russian Edition. 100-149 User 2 year Base License</t>
  </si>
  <si>
    <t>Kaspersky Security для систем хранения данных, User Russian Edition. 100-149 User 2 year Cross-grade License</t>
  </si>
  <si>
    <t>Kaspersky Security для систем хранения данных, User Russian Edition. 100-149 User 1 year Renewal License</t>
  </si>
  <si>
    <t>Kaspersky Security для систем хранения данных, User Russian Edition. 100-149 User 1 year Base License</t>
  </si>
  <si>
    <t>Kaspersky Security для систем хранения данных, User Russian Edition. 100-149 User 1 year Cross-grade License</t>
  </si>
  <si>
    <t>Kaspersky Security для систем хранения данных, User Russian Edition. 150-249 User 2 year Renewal License</t>
  </si>
  <si>
    <t>Kaspersky Security для систем хранения данных, User Russian Edition. 150-249 User 2 year Base License</t>
  </si>
  <si>
    <t>Kaspersky Security для систем хранения данных, User Russian Edition. 150-249 User 2 year Cross-grade License</t>
  </si>
  <si>
    <t>Kaspersky Security для систем хранения данных, User Russian Edition. 150-249 User 1 year Renewal License</t>
  </si>
  <si>
    <t>Kaspersky Security для систем хранения данных, User Russian Edition. 150-249 User 1 year Base License</t>
  </si>
  <si>
    <t>Kaspersky Security для систем хранения данных, User Russian Edition. 150-249 User 1 year Cross-grade License</t>
  </si>
  <si>
    <t>Kaspersky Security для систем хранения данных, User Russian Edition. 250-499 User 2 year Renewal License</t>
  </si>
  <si>
    <t>Kaspersky Security для систем хранения данных, User Russian Edition. 250-499 User 2 year Base License</t>
  </si>
  <si>
    <t>Kaspersky Security для систем хранения данных, User Russian Edition. 250-499 User 2 year Cross-grade License</t>
  </si>
  <si>
    <t>Kaspersky Security для систем хранения данных, User Russian Edition. 250-499 User 1 year Renewal License</t>
  </si>
  <si>
    <t>Kaspersky Security для систем хранения данных, User Russian Edition. 250-499 User 1 year Base License</t>
  </si>
  <si>
    <t>Kaspersky Security для систем хранения данных, User Russian Edition. 250-499 User 1 year Cross-grade License</t>
  </si>
  <si>
    <t>KL4222RAADE</t>
  </si>
  <si>
    <t>Kaspersky Security для систем хранения данных, Server Russian Edition. 1 - FileServer 2 year Educational License</t>
  </si>
  <si>
    <t>KL4222RAADQ</t>
  </si>
  <si>
    <t>Kaspersky Security для систем хранения данных, Server Russian Edition. 1 - FileServer 2 year Educational Renewal License</t>
  </si>
  <si>
    <t>KL4222RAADR</t>
  </si>
  <si>
    <t>Kaspersky Security для систем хранения данных, Server Russian Edition. 1 - FileServer 2 year Renewal License</t>
  </si>
  <si>
    <t>KL4222RAADS</t>
  </si>
  <si>
    <t>Kaspersky Security для систем хранения данных, Server Russian Edition. 1 - FileServer 2 year Base License</t>
  </si>
  <si>
    <t>KL4222RAADW</t>
  </si>
  <si>
    <t>Kaspersky Security для систем хранения данных, Server Russian Edition. 1 - FileServer 2 year Cross-grade License</t>
  </si>
  <si>
    <t>KL4222RAAFE</t>
  </si>
  <si>
    <t>Kaspersky Security для систем хранения данных, Server Russian Edition. 1 - FileServer 1 year Educational License</t>
  </si>
  <si>
    <t>KL4222RAAFQ</t>
  </si>
  <si>
    <t>Kaspersky Security для систем хранения данных, Server Russian Edition. 1 - FileServer 1 year Educational Renewal License</t>
  </si>
  <si>
    <t>KL4222RAAFR</t>
  </si>
  <si>
    <t>Kaspersky Security для систем хранения данных, Server Russian Edition. 1 - FileServer 1 year Renewal License</t>
  </si>
  <si>
    <t>KL4222RAAFS</t>
  </si>
  <si>
    <t>Kaspersky Security для систем хранения данных, Server Russian Edition. 1 - FileServer 1 year Base License</t>
  </si>
  <si>
    <t>KL4222RAAFW</t>
  </si>
  <si>
    <t>Kaspersky Security для систем хранения данных, Server Russian Edition. 1 - FileServer 1 year Cross-grade License</t>
  </si>
  <si>
    <t>KL4222RABDE</t>
  </si>
  <si>
    <t>Kaspersky Security для систем хранения данных, Server Russian Edition. 2 - FileServer 2 year Educational License</t>
  </si>
  <si>
    <t>KL4222RABDQ</t>
  </si>
  <si>
    <t>Kaspersky Security для систем хранения данных, Server Russian Edition. 2 - FileServer 2 year Educational Renewal License</t>
  </si>
  <si>
    <t>KL4222RABDR</t>
  </si>
  <si>
    <t>Kaspersky Security для систем хранения данных, Server Russian Edition. 2 - FileServer 2 year Renewal License</t>
  </si>
  <si>
    <t>KL4222RABDS</t>
  </si>
  <si>
    <t>Kaspersky Security для систем хранения данных, Server Russian Edition. 2 - FileServer 2 year Base License</t>
  </si>
  <si>
    <t>KL4222RABDW</t>
  </si>
  <si>
    <t>Kaspersky Security для систем хранения данных, Server Russian Edition. 2 - FileServer 2 year Cross-grade License</t>
  </si>
  <si>
    <t>KL4222RABFE</t>
  </si>
  <si>
    <t>Kaspersky Security для систем хранения данных, Server Russian Edition. 2 - FileServer 1 year Educational License</t>
  </si>
  <si>
    <t>KL4222RABFQ</t>
  </si>
  <si>
    <t>Kaspersky Security для систем хранения данных, Server Russian Edition. 2 - FileServer 1 year Educational Renewal License</t>
  </si>
  <si>
    <t>KL4222RABFR</t>
  </si>
  <si>
    <t>Kaspersky Security для систем хранения данных, Server Russian Edition. 2 - FileServer 1 year Renewal License</t>
  </si>
  <si>
    <t>KL4222RABFS</t>
  </si>
  <si>
    <t>Kaspersky Security для систем хранения данных, Server Russian Edition. 2 - FileServer 1 year Base License</t>
  </si>
  <si>
    <t>KL4222RABFW</t>
  </si>
  <si>
    <t>Kaspersky Security для систем хранения данных, Server Russian Edition. 2 - FileServer 1 year Cross-grade License</t>
  </si>
  <si>
    <t>KL4222RACDE</t>
  </si>
  <si>
    <t>Kaspersky Security для систем хранения данных, Server Russian Edition. 3 - FileServer 2 year Educational License</t>
  </si>
  <si>
    <t>KL4222RACDQ</t>
  </si>
  <si>
    <t>Kaspersky Security для систем хранения данных, Server Russian Edition. 3 - FileServer 2 year Educational Renewal License</t>
  </si>
  <si>
    <t>KL4222RACDR</t>
  </si>
  <si>
    <t>Kaspersky Security для систем хранения данных, Server Russian Edition. 3 - FileServer 2 year Renewal License</t>
  </si>
  <si>
    <t>KL4222RACDS</t>
  </si>
  <si>
    <t>Kaspersky Security для систем хранения данных, Server Russian Edition. 3 - FileServer 2 year Base License</t>
  </si>
  <si>
    <t>KL4222RACDW</t>
  </si>
  <si>
    <t>Kaspersky Security для систем хранения данных, Server Russian Edition. 3 - FileServer 2 year Cross-grade License</t>
  </si>
  <si>
    <t>KL4222RACFE</t>
  </si>
  <si>
    <t>Kaspersky Security для систем хранения данных, Server Russian Edition. 3 - FileServer 1 year Educational License</t>
  </si>
  <si>
    <t>KL4222RACFQ</t>
  </si>
  <si>
    <t>Kaspersky Security для систем хранения данных, Server Russian Edition. 3 - FileServer 1 year Educational Renewal License</t>
  </si>
  <si>
    <t>KL4222RACFR</t>
  </si>
  <si>
    <t>Kaspersky Security для систем хранения данных, Server Russian Edition. 3 - FileServer 1 year Renewal License</t>
  </si>
  <si>
    <t>KL4222RACFS</t>
  </si>
  <si>
    <t>Kaspersky Security для систем хранения данных, Server Russian Edition. 3 - FileServer 1 year Base License</t>
  </si>
  <si>
    <t>KL4222RACFW</t>
  </si>
  <si>
    <t>Kaspersky Security для систем хранения данных, Server Russian Edition. 3 - FileServer 1 year Cross-grade License</t>
  </si>
  <si>
    <t>KL4222RADDE</t>
  </si>
  <si>
    <t>Kaspersky Security для систем хранения данных, Server Russian Edition. 4 - FileServer 2 year Educational License</t>
  </si>
  <si>
    <t>KL4222RADDQ</t>
  </si>
  <si>
    <t>Kaspersky Security для систем хранения данных, Server Russian Edition. 4 - FileServer 2 year Educational Renewal License</t>
  </si>
  <si>
    <t>KL4222RADDR</t>
  </si>
  <si>
    <t>Kaspersky Security для систем хранения данных, Server Russian Edition. 4 - FileServer 2 year Renewal License</t>
  </si>
  <si>
    <t>KL4222RADDS</t>
  </si>
  <si>
    <t>Kaspersky Security для систем хранения данных, Server Russian Edition. 4 - FileServer 2 year Base License</t>
  </si>
  <si>
    <t>KL4222RADDW</t>
  </si>
  <si>
    <t>Kaspersky Security для систем хранения данных, Server Russian Edition. 4 - FileServer 2 year Cross-grade License</t>
  </si>
  <si>
    <t>KL4222RADFE</t>
  </si>
  <si>
    <t>Kaspersky Security для систем хранения данных, Server Russian Edition. 4 - FileServer 1 year Educational License</t>
  </si>
  <si>
    <t>KL4222RADFQ</t>
  </si>
  <si>
    <t>Kaspersky Security для систем хранения данных, Server Russian Edition. 4 - FileServer 1 year Educational Renewal License</t>
  </si>
  <si>
    <t>KL4222RADFR</t>
  </si>
  <si>
    <t>Kaspersky Security для систем хранения данных, Server Russian Edition. 4 - FileServer 1 year Renewal License</t>
  </si>
  <si>
    <t>KL4222RADFS</t>
  </si>
  <si>
    <t>Kaspersky Security для систем хранения данных, Server Russian Edition. 4 - FileServer 1 year Base License</t>
  </si>
  <si>
    <t>KL4222RADFW</t>
  </si>
  <si>
    <t>Kaspersky Security для систем хранения данных, Server Russian Edition. 4 - FileServer 1 year Cross-grade License</t>
  </si>
  <si>
    <t>KL4222RAEDE</t>
  </si>
  <si>
    <t>Kaspersky Security для систем хранения данных, Server Russian Edition. 5-9 FileServer 2 year Educational License</t>
  </si>
  <si>
    <t>KL4222RAEDQ</t>
  </si>
  <si>
    <t>Kaspersky Security для систем хранения данных, Server Russian Edition. 5-9 FileServer 2 year Educational Renewal License</t>
  </si>
  <si>
    <t>KL4222RAEDR</t>
  </si>
  <si>
    <t>Kaspersky Security для систем хранения данных, Server Russian Edition. 5-9 FileServer 2 year Renewal License</t>
  </si>
  <si>
    <t>KL4222RAEDS</t>
  </si>
  <si>
    <t>Kaspersky Security для систем хранения данных, Server Russian Edition. 5-9 FileServer 2 year Base License</t>
  </si>
  <si>
    <t>KL4222RAEDW</t>
  </si>
  <si>
    <t>Kaspersky Security для систем хранения данных, Server Russian Edition. 5-9 FileServer 2 year Cross-grade License</t>
  </si>
  <si>
    <t>KL4222RAEFE</t>
  </si>
  <si>
    <t>Kaspersky Security для систем хранения данных, Server Russian Edition. 5-9 FileServer 1 year Educational License</t>
  </si>
  <si>
    <t>KL4222RAEFQ</t>
  </si>
  <si>
    <t>Kaspersky Security для систем хранения данных, Server Russian Edition. 5-9 FileServer 1 year Educational Renewal License</t>
  </si>
  <si>
    <t>KL4222RAEFR</t>
  </si>
  <si>
    <t>Kaspersky Security для систем хранения данных, Server Russian Edition. 5-9 FileServer 1 year Renewal License</t>
  </si>
  <si>
    <t>KL4222RAEFS</t>
  </si>
  <si>
    <t>Kaspersky Security для систем хранения данных, Server Russian Edition. 5-9 FileServer 1 year Base License</t>
  </si>
  <si>
    <t>KL4222RAEFW</t>
  </si>
  <si>
    <t>Kaspersky Security для систем хранения данных, Server Russian Edition. 5-9 FileServer 1 year Cross-grade License</t>
  </si>
  <si>
    <t>KL4222RAKDE</t>
  </si>
  <si>
    <t>Kaspersky Security для систем хранения данных, Server Russian Edition. 10-14 FileServer 2 year Educational License</t>
  </si>
  <si>
    <t>KL4222RAKDQ</t>
  </si>
  <si>
    <t>Kaspersky Security для систем хранения данных, Server Russian Edition. 10-14 FileServer 2 year Educational Renewal License</t>
  </si>
  <si>
    <t>KL4222RAKDR</t>
  </si>
  <si>
    <t>Kaspersky Security для систем хранения данных, Server Russian Edition. 10-14 FileServer 2 year Renewal License</t>
  </si>
  <si>
    <t>KL4222RAKDS</t>
  </si>
  <si>
    <t>Kaspersky Security для систем хранения данных, Server Russian Edition. 10-14 FileServer 2 year Base License</t>
  </si>
  <si>
    <t>KL4222RAKDW</t>
  </si>
  <si>
    <t>Kaspersky Security для систем хранения данных, Server Russian Edition. 10-14 FileServer 2 year Cross-grade License</t>
  </si>
  <si>
    <t>KL4222RAKFE</t>
  </si>
  <si>
    <t>Kaspersky Security для систем хранения данных, Server Russian Edition. 10-14 FileServer 1 year Educational License</t>
  </si>
  <si>
    <t>KL4222RAKFQ</t>
  </si>
  <si>
    <t>Kaspersky Security для систем хранения данных, Server Russian Edition. 10-14 FileServer 1 year Educational Renewal License</t>
  </si>
  <si>
    <t>KL4222RAKFR</t>
  </si>
  <si>
    <t>Kaspersky Security для систем хранения данных, Server Russian Edition. 10-14 FileServer 1 year Renewal License</t>
  </si>
  <si>
    <t>KL4222RAKFS</t>
  </si>
  <si>
    <t>Kaspersky Security для систем хранения данных, Server Russian Edition. 10-14 FileServer 1 year Base License</t>
  </si>
  <si>
    <t>KL4222RAKFW</t>
  </si>
  <si>
    <t>Kaspersky Security для систем хранения данных, Server Russian Edition. 10-14 FileServer 1 year Cross-grade License</t>
  </si>
  <si>
    <t>KL4222RAMDE</t>
  </si>
  <si>
    <t>Kaspersky Security для систем хранения данных, Server Russian Edition. 15-19 FileServer 2 year Educational License</t>
  </si>
  <si>
    <t>KL4222RAMDQ</t>
  </si>
  <si>
    <t>Kaspersky Security для систем хранения данных, Server Russian Edition. 15-19 FileServer 2 year Educational Renewal License</t>
  </si>
  <si>
    <t>KL4222RAMDR</t>
  </si>
  <si>
    <t>Kaspersky Security для систем хранения данных, Server Russian Edition. 15-19 FileServer 2 year Renewal License</t>
  </si>
  <si>
    <t>KL4222RAMDS</t>
  </si>
  <si>
    <t>Kaspersky Security для систем хранения данных, Server Russian Edition. 15-19 FileServer 2 year Base License</t>
  </si>
  <si>
    <t>KL4222RAMDW</t>
  </si>
  <si>
    <t>Kaspersky Security для систем хранения данных, Server Russian Edition. 15-19 FileServer 2 year Cross-grade License</t>
  </si>
  <si>
    <t>KL4222RAMFE</t>
  </si>
  <si>
    <t>Kaspersky Security для систем хранения данных, Server Russian Edition. 15-19 FileServer 1 year Educational License</t>
  </si>
  <si>
    <t>KL4222RAMFQ</t>
  </si>
  <si>
    <t>Kaspersky Security для систем хранения данных, Server Russian Edition. 15-19 FileServer 1 year Educational Renewal License</t>
  </si>
  <si>
    <t>KL4222RAMFR</t>
  </si>
  <si>
    <t>Kaspersky Security для систем хранения данных, Server Russian Edition. 15-19 FileServer 1 year Renewal License</t>
  </si>
  <si>
    <t>KL4222RAMFS</t>
  </si>
  <si>
    <t>Kaspersky Security для систем хранения данных, Server Russian Edition. 15-19 FileServer 1 year Base License</t>
  </si>
  <si>
    <t>KL4222RAMFW</t>
  </si>
  <si>
    <t>Kaspersky Security для систем хранения данных, Server Russian Edition. 15-19 FileServer 1 year Cross-grade License</t>
  </si>
  <si>
    <t>KL4222RANDE</t>
  </si>
  <si>
    <t>Kaspersky Security для систем хранения данных, Server Russian Edition. 20-24 FileServer 2 year Educational License</t>
  </si>
  <si>
    <t>KL4222RANDQ</t>
  </si>
  <si>
    <t>Kaspersky Security для систем хранения данных, Server Russian Edition. 20-24 FileServer 2 year Educational Renewal License</t>
  </si>
  <si>
    <t>KL4222RANDR</t>
  </si>
  <si>
    <t>Kaspersky Security для систем хранения данных, Server Russian Edition. 20-24 FileServer 2 year Renewal License</t>
  </si>
  <si>
    <t>KL4222RANDS</t>
  </si>
  <si>
    <t>Kaspersky Security для систем хранения данных, Server Russian Edition. 20-24 FileServer 2 year Base License</t>
  </si>
  <si>
    <t>KL4222RANDW</t>
  </si>
  <si>
    <t>Kaspersky Security для систем хранения данных, Server Russian Edition. 20-24 FileServer 2 year Cross-grade License</t>
  </si>
  <si>
    <t>KL4222RANFE</t>
  </si>
  <si>
    <t>Kaspersky Security для систем хранения данных, Server Russian Edition. 20-24 FileServer 1 year Educational License</t>
  </si>
  <si>
    <t>KL4222RANFQ</t>
  </si>
  <si>
    <t>Kaspersky Security для систем хранения данных, Server Russian Edition. 20-24 FileServer 1 year Educational Renewal License</t>
  </si>
  <si>
    <t>KL4222RANFR</t>
  </si>
  <si>
    <t>Kaspersky Security для систем хранения данных, Server Russian Edition. 20-24 FileServer 1 year Renewal License</t>
  </si>
  <si>
    <t>KL4222RANFS</t>
  </si>
  <si>
    <t>Kaspersky Security для систем хранения данных, Server Russian Edition. 20-24 FileServer 1 year Base License</t>
  </si>
  <si>
    <t>KL4222RANFW</t>
  </si>
  <si>
    <t>Kaspersky Security для систем хранения данных, Server Russian Edition. 20-24 FileServer 1 year Cross-grade License</t>
  </si>
  <si>
    <t>KL4222RAPDE</t>
  </si>
  <si>
    <t>Kaspersky Security для систем хранения данных, Server Russian Edition. 25-49 FileServer 2 year Educational License</t>
  </si>
  <si>
    <t>KL4222RAPDQ</t>
  </si>
  <si>
    <t>Kaspersky Security для систем хранения данных, Server Russian Edition. 25-49 FileServer 2 year Educational Renewal License</t>
  </si>
  <si>
    <t>KL4222RAPDR</t>
  </si>
  <si>
    <t>Kaspersky Security для систем хранения данных, Server Russian Edition. 25-49 FileServer 2 year Renewal License</t>
  </si>
  <si>
    <t>KL4222RAPDS</t>
  </si>
  <si>
    <t>Kaspersky Security для систем хранения данных, Server Russian Edition. 25-49 FileServer 2 year Base License</t>
  </si>
  <si>
    <t>KL4222RAPDW</t>
  </si>
  <si>
    <t>Kaspersky Security для систем хранения данных, Server Russian Edition. 25-49 FileServer 2 year Cross-grade License</t>
  </si>
  <si>
    <t>KL4222RAPFE</t>
  </si>
  <si>
    <t>Kaspersky Security для систем хранения данных, Server Russian Edition. 25-49 FileServer 1 year Educational License</t>
  </si>
  <si>
    <t>KL4222RAPFQ</t>
  </si>
  <si>
    <t>Kaspersky Security для систем хранения данных, Server Russian Edition. 25-49 FileServer 1 year Educational Renewal License</t>
  </si>
  <si>
    <t>KL4222RAPFR</t>
  </si>
  <si>
    <t>Kaspersky Security для систем хранения данных, Server Russian Edition. 25-49 FileServer 1 year Renewal License</t>
  </si>
  <si>
    <t>KL4222RAPFS</t>
  </si>
  <si>
    <t>Kaspersky Security для систем хранения данных, Server Russian Edition. 25-49 FileServer 1 year Base License</t>
  </si>
  <si>
    <t>KL4222RAPFW</t>
  </si>
  <si>
    <t>Kaspersky Security для систем хранения данных, Server Russian Edition. 25-49 FileServer 1 year Cross-grade License</t>
  </si>
  <si>
    <t>KL4222RAQDE</t>
  </si>
  <si>
    <t>Kaspersky Security для систем хранения данных, Server Russian Edition. 50-99 FileServer 2 year Educational License</t>
  </si>
  <si>
    <t>KL4222RAQDQ</t>
  </si>
  <si>
    <t>Kaspersky Security для систем хранения данных, Server Russian Edition. 50-99 FileServer 2 year Educational Renewal License</t>
  </si>
  <si>
    <t>KL4222RAQDR</t>
  </si>
  <si>
    <t>Kaspersky Security для систем хранения данных, Server Russian Edition. 50-99 FileServer 2 year Renewal License</t>
  </si>
  <si>
    <t>KL4222RAQDS</t>
  </si>
  <si>
    <t>Kaspersky Security для систем хранения данных, Server Russian Edition. 50-99 FileServer 2 year Base License</t>
  </si>
  <si>
    <t>KL4222RAQDW</t>
  </si>
  <si>
    <t>Kaspersky Security для систем хранения данных, Server Russian Edition. 50-99 FileServer 2 year Cross-grade License</t>
  </si>
  <si>
    <t>KL4222RAQFE</t>
  </si>
  <si>
    <t>Kaspersky Security для систем хранения данных, Server Russian Edition. 50-99 FileServer 1 year Educational License</t>
  </si>
  <si>
    <t>KL4222RAQFQ</t>
  </si>
  <si>
    <t>Kaspersky Security для систем хранения данных, Server Russian Edition. 50-99 FileServer 1 year Educational Renewal License</t>
  </si>
  <si>
    <t>KL4222RAQFR</t>
  </si>
  <si>
    <t>Kaspersky Security для систем хранения данных, Server Russian Edition. 50-99 FileServer 1 year Renewal License</t>
  </si>
  <si>
    <t>KL4222RAQFS</t>
  </si>
  <si>
    <t>Kaspersky Security для систем хранения данных, Server Russian Edition. 50-99 FileServer 1 year Base License</t>
  </si>
  <si>
    <t>KL4222RAQFW</t>
  </si>
  <si>
    <t>Kaspersky Security для систем хранения данных, Server Russian Edition. 50-99 FileServer 1 year Cross-grade License</t>
  </si>
  <si>
    <t>KL4222RARDE</t>
  </si>
  <si>
    <t>Kaspersky Security для систем хранения данных, Server Russian Edition. 100-149 FileServer 2 year Educational License</t>
  </si>
  <si>
    <t>KL4222RARDQ</t>
  </si>
  <si>
    <t>Kaspersky Security для систем хранения данных, Server Russian Edition. 100-149 FileServer 2 year Educational Renewal License</t>
  </si>
  <si>
    <t>KL4222RARDR</t>
  </si>
  <si>
    <t>Kaspersky Security для систем хранения данных, Server Russian Edition. 100-149 FileServer 2 year Renewal License</t>
  </si>
  <si>
    <t>KL4222RARDS</t>
  </si>
  <si>
    <t>Kaspersky Security для систем хранения данных, Server Russian Edition. 100-149 FileServer 2 year Base License</t>
  </si>
  <si>
    <t>KL4222RARDW</t>
  </si>
  <si>
    <t>Kaspersky Security для систем хранения данных, Server Russian Edition. 100-149 FileServer 2 year Cross-grade License</t>
  </si>
  <si>
    <t>KL4222RARFE</t>
  </si>
  <si>
    <t>Kaspersky Security для систем хранения данных, Server Russian Edition. 100-149 FileServer 1 year Educational License</t>
  </si>
  <si>
    <t>KL4222RARFQ</t>
  </si>
  <si>
    <t>Kaspersky Security для систем хранения данных, Server Russian Edition. 100-149 FileServer 1 year Educational Renewal License</t>
  </si>
  <si>
    <t>KL4222RARFR</t>
  </si>
  <si>
    <t>Kaspersky Security для систем хранения данных, Server Russian Edition. 100-149 FileServer 1 year Renewal License</t>
  </si>
  <si>
    <t>KL4222RARFS</t>
  </si>
  <si>
    <t>Kaspersky Security для систем хранения данных, Server Russian Edition. 100-149 FileServer 1 year Base License</t>
  </si>
  <si>
    <t>KL4222RARFW</t>
  </si>
  <si>
    <t>Kaspersky Security для систем хранения данных, Server Russian Edition. 100-149 FileServer 1 year Cross-grade License</t>
  </si>
  <si>
    <t>KL4222RASDE</t>
  </si>
  <si>
    <t>Kaspersky Security для систем хранения данных, Server Russian Edition. 150-249 FileServer 2 year Educational License</t>
  </si>
  <si>
    <t>KL4222RASDQ</t>
  </si>
  <si>
    <t>Kaspersky Security для систем хранения данных, Server Russian Edition. 150-249 FileServer 2 year Educational Renewal License</t>
  </si>
  <si>
    <t>KL4222RASDR</t>
  </si>
  <si>
    <t>Kaspersky Security для систем хранения данных, Server Russian Edition. 150-249 FileServer 2 year Renewal License</t>
  </si>
  <si>
    <t>KL4222RASDS</t>
  </si>
  <si>
    <t>Kaspersky Security для систем хранения данных, Server Russian Edition. 150-249 FileServer 2 year Base License</t>
  </si>
  <si>
    <t>KL4222RASDW</t>
  </si>
  <si>
    <t>Kaspersky Security для систем хранения данных, Server Russian Edition. 150-249 FileServer 2 year Cross-grade License</t>
  </si>
  <si>
    <t>KL4222RASFE</t>
  </si>
  <si>
    <t>Kaspersky Security для систем хранения данных, Server Russian Edition. 150-249 FileServer 1 year Educational License</t>
  </si>
  <si>
    <t>KL4222RASFQ</t>
  </si>
  <si>
    <t>Kaspersky Security для систем хранения данных, Server Russian Edition. 150-249 FileServer 1 year Educational Renewal License</t>
  </si>
  <si>
    <t>KL4222RASFR</t>
  </si>
  <si>
    <t>Kaspersky Security для систем хранения данных, Server Russian Edition. 150-249 FileServer 1 year Renewal License</t>
  </si>
  <si>
    <t>KL4222RASFS</t>
  </si>
  <si>
    <t>Kaspersky Security для систем хранения данных, Server Russian Edition. 150-249 FileServer 1 year Base License</t>
  </si>
  <si>
    <t>KL4222RASFW</t>
  </si>
  <si>
    <t>Kaspersky Security для систем хранения данных, Server Russian Edition. 150-249 FileServer 1 year Cross-grade License</t>
  </si>
  <si>
    <t>KL4222RATDE</t>
  </si>
  <si>
    <t>Kaspersky Security для систем хранения данных, Server Russian Edition. 250-499 FileServer 2 year Educational License</t>
  </si>
  <si>
    <t>KL4222RATDQ</t>
  </si>
  <si>
    <t>Kaspersky Security для систем хранения данных, Server Russian Edition. 250-499 FileServer 2 year Educational Renewal License</t>
  </si>
  <si>
    <t>KL4222RATDR</t>
  </si>
  <si>
    <t>Kaspersky Security для систем хранения данных, Server Russian Edition. 250-499 FileServer 2 year Renewal License</t>
  </si>
  <si>
    <t>KL4222RATDS</t>
  </si>
  <si>
    <t>Kaspersky Security для систем хранения данных, Server Russian Edition. 250-499 FileServer 2 year Base License</t>
  </si>
  <si>
    <t>KL4222RATDW</t>
  </si>
  <si>
    <t>Kaspersky Security для систем хранения данных, Server Russian Edition. 250-499 FileServer 2 year Cross-grade License</t>
  </si>
  <si>
    <t>KL4222RATFE</t>
  </si>
  <si>
    <t>Kaspersky Security для систем хранения данных, Server Russian Edition. 250-499 FileServer 1 year Educational License</t>
  </si>
  <si>
    <t>KL4222RATFQ</t>
  </si>
  <si>
    <t>Kaspersky Security для систем хранения данных, Server Russian Edition. 250-499 FileServer 1 year Educational Renewal License</t>
  </si>
  <si>
    <t>KL4222RATFR</t>
  </si>
  <si>
    <t>Kaspersky Security для систем хранения данных, Server Russian Edition. 250-499 FileServer 1 year Renewal License</t>
  </si>
  <si>
    <t>KL4222RATFS</t>
  </si>
  <si>
    <t>Kaspersky Security для систем хранения данных, Server Russian Edition. 250-499 FileServer 1 year Base License</t>
  </si>
  <si>
    <t>KL4222RATFW</t>
  </si>
  <si>
    <t>Kaspersky Security для систем хранения данных, Server Russian Edition. 250-499 FileServer 1 year Cross-grade License</t>
  </si>
  <si>
    <t>Kaspersky DDoS Prevention, Standard Level Russian Edition. 1-Resource 1 year Renewal License</t>
  </si>
  <si>
    <t>Kaspersky DDoS Prevention, Standard Level Russian Edition. 1-Resource 1 year Base License</t>
  </si>
  <si>
    <t>Kaspersky DDoS Prevention, Standard Level Russian Edition. 2-Resource 1 year Renewal License</t>
  </si>
  <si>
    <t>Kaspersky DDoS Prevention, Standard Level Russian Edition. 2-Resource 1 year Base License</t>
  </si>
  <si>
    <t>Kaspersky DDoS Prevention, Standard Level Russian Edition. 3-Resource 1 year Renewal License</t>
  </si>
  <si>
    <t>Kaspersky DDoS Prevention, Standard Level Russian Edition. 3-Resource 1 year Base License</t>
  </si>
  <si>
    <t>Kaspersky DDoS Prevention, Standard Level Russian Edition. 4-Resource 1 year Renewal License</t>
  </si>
  <si>
    <t>Kaspersky DDoS Prevention, Standard Level Russian Edition. 4-Resource 1 year Base License</t>
  </si>
  <si>
    <t>Kaspersky DDoS Prevention, Standard Level Russian Edition. 5-9 Resource 1 year Renewal License</t>
  </si>
  <si>
    <t>Kaspersky DDoS Prevention, Standard Level Russian Edition. 5-9 Resource 1 year Base License</t>
  </si>
  <si>
    <t>Kaspersky DDoS Prevention, Standard Level Russian Edition. 10-14 Resource 1 year Renewal License</t>
  </si>
  <si>
    <t>Kaspersky DDoS Prevention, Standard Level Russian Edition. 10-14 Resource 1 year Base License</t>
  </si>
  <si>
    <t>Kaspersky DDoS Prevention, Standard Level Russian Edition. 15-19 Resource 1 year Renewal License</t>
  </si>
  <si>
    <t>Kaspersky DDoS Prevention, Standard Level Russian Edition. 15-19 Resource 1 year Base License</t>
  </si>
  <si>
    <t>Kaspersky DDoS Prevention, Standard Level Russian Edition. 20-24 Resource 1 year Renewal License</t>
  </si>
  <si>
    <t>Kaspersky DDoS Prevention, Standard Level Russian Edition. 20-24 Resource 1 year Base License</t>
  </si>
  <si>
    <t>Kaspersky DDoS Prevention, Standard Level Russian Edition. 25-49 Resource 1 year Renewal License</t>
  </si>
  <si>
    <t>Kaspersky DDoS Prevention, Standard Level Russian Edition. 25-49 Resource 1 year Base License</t>
  </si>
  <si>
    <t>Kaspersky DDoS Prevention, Ultimate Level Russian Edition. 1-Resource 1 year Renewal License</t>
  </si>
  <si>
    <t>Kaspersky DDoS Prevention, Ultimate Level Russian Edition. 1-Resource 1 year Base License</t>
  </si>
  <si>
    <t>Kaspersky DDoS Prevention, Ultimate Level Russian Edition. 2-Resource 1 year Renewal License</t>
  </si>
  <si>
    <t>Kaspersky DDoS Prevention, Ultimate Level Russian Edition. 2-Resource 1 year Base License</t>
  </si>
  <si>
    <t>Kaspersky DDoS Prevention, Ultimate Level Russian Edition. 3-Resource 1 year Renewal License</t>
  </si>
  <si>
    <t>Kaspersky DDoS Prevention, Ultimate Level Russian Edition. 3-Resource 1 year Base License</t>
  </si>
  <si>
    <t>Kaspersky DDoS Prevention, Ultimate Level Russian Edition. 4-Resource 1 year Renewal License</t>
  </si>
  <si>
    <t>Kaspersky DDoS Prevention, Ultimate Level Russian Edition. 4-Resource 1 year Base License</t>
  </si>
  <si>
    <t>Kaspersky DDoS Prevention, Ultimate Level Russian Edition. 5-9 Resource 1 year Renewal License</t>
  </si>
  <si>
    <t>Kaspersky DDoS Prevention, Ultimate Level Russian Edition. 5-9 Resource 1 year Base License</t>
  </si>
  <si>
    <t>Kaspersky DDoS Prevention, Ultimate Level Russian Edition. 10-14 Resource 1 year Renewal License</t>
  </si>
  <si>
    <t>Kaspersky DDoS Prevention, Ultimate Level Russian Edition. 10-14 Resource 1 year Base License</t>
  </si>
  <si>
    <t>Kaspersky DDoS Prevention, Ultimate Level Russian Edition. 15-19 Resource 1 year Renewal License</t>
  </si>
  <si>
    <t>Kaspersky DDoS Prevention, Ultimate Level Russian Edition. 15-19 Resource 1 year Base License</t>
  </si>
  <si>
    <t>Kaspersky DDoS Prevention, Ultimate Level Russian Edition. 20-24 Resource 1 year Renewal License</t>
  </si>
  <si>
    <t>Kaspersky DDoS Prevention, Ultimate Level Russian Edition. 20-24 Resource 1 year Base License</t>
  </si>
  <si>
    <t>Kaspersky DDoS Prevention, Ultimate Level Russian Edition. 25-49 Resource 1 year Renewal License</t>
  </si>
  <si>
    <t>Kaspersky DDoS Prevention, Ultimate Level Russian Edition. 25-49 Resource 1 year Base License</t>
  </si>
  <si>
    <t>Kaspersky DDoS Prevention, Ultimate+ Level Russian Edition. 1 - Resource 1 year Renewal License</t>
  </si>
  <si>
    <t>Kaspersky DDoS Prevention, Ultimate+ Level Russian Edition. 1 - Resource 1 year Base License</t>
  </si>
  <si>
    <t>Kaspersky DDoS Prevention, Ultimate+ Level Russian Edition. 2 - Resource 1 year Renewal License</t>
  </si>
  <si>
    <t>Kaspersky DDoS Prevention, Ultimate+ Level Russian Edition. 2 - Resource 1 year Base License</t>
  </si>
  <si>
    <t>Kaspersky DDoS Prevention, Ultimate+ Level Russian Edition. 3 - Resource 1 year Renewal License</t>
  </si>
  <si>
    <t>Kaspersky DDoS Prevention, Ultimate+ Level Russian Edition. 3 - Resource 1 year Base License</t>
  </si>
  <si>
    <t>Kaspersky DDoS Prevention, Ultimate+ Level Russian Edition. 4 - Resource 1 year Renewal License</t>
  </si>
  <si>
    <t>Kaspersky DDoS Prevention, Ultimate+ Level Russian Edition. 4 - Resource 1 year Base License</t>
  </si>
  <si>
    <t>Kaspersky DDoS Prevention, Ultimate+ Level Russian Edition. 5-9 Resource 1 year Renewal License</t>
  </si>
  <si>
    <t>Kaspersky DDoS Prevention, Ultimate+ Level Russian Edition. 5-9 Resource 1 year Base License</t>
  </si>
  <si>
    <t>Kaspersky DDoS Prevention, Ultimate+ Level Russian Edition. 10-14 Resource 1 year Renewal License</t>
  </si>
  <si>
    <t>Kaspersky DDoS Prevention, Ultimate+ Level Russian Edition. 10-14 Resource 1 year Base License</t>
  </si>
  <si>
    <t>Kaspersky DDoS Prevention, Ultimate+ Level Russian Edition. 15-19 Resource 1 year Renewal License</t>
  </si>
  <si>
    <t>Kaspersky DDoS Prevention, Ultimate+ Level Russian Edition. 15-19 Resource 1 year Base License</t>
  </si>
  <si>
    <t>Kaspersky DDoS Prevention, Ultimate+ Level Russian Edition. 20-24 Resource 1 year Renewal License</t>
  </si>
  <si>
    <t>Kaspersky DDoS Prevention, Ultimate+ Level Russian Edition. 20-24 Resource 1 year Base License</t>
  </si>
  <si>
    <t>Kaspersky DDoS Prevention, Ultimate+ Level Russian Edition. 25-49 Resource 1 year Renewal License</t>
  </si>
  <si>
    <t>Kaspersky DDoS Prevention, Ultimate+ Level Russian Edition. 25-49 Resource 1 year Base License</t>
  </si>
  <si>
    <t>Kaspersky DDoS Prevention, Extended Cover Option Russian Edition. 1-Resource License</t>
  </si>
  <si>
    <t>Kaspersky DDoS Prevention, Extended Cover Option Russian Edition. 2-Resource License</t>
  </si>
  <si>
    <t>Kaspersky DDoS Prevention, Extended Cover Option Russian Edition. 3-Resource License</t>
  </si>
  <si>
    <t>Kaspersky DDoS Prevention, Extended Cover Option Russian Edition. 4-Resource License</t>
  </si>
  <si>
    <t>Kaspersky DDoS Prevention, Extended Cover Option Russian Edition. 5-9 Resource License</t>
  </si>
  <si>
    <t>Kaspersky DDoS Prevention, Extended Cover Option Russian Edition. 10-14 Resource License</t>
  </si>
  <si>
    <t>Kaspersky DDoS Prevention, Extended Cover Option Russian Edition. 15-19 Resource License</t>
  </si>
  <si>
    <t>Kaspersky DDoS Prevention, Extended Cover Option Russian Edition. 20-24 Resource License</t>
  </si>
  <si>
    <t>Kaspersky DDoS Prevention, Extended Cover Option Russian Edition. 25-49 Resource License</t>
  </si>
  <si>
    <t>Kaspersky DDoS Prevention, Additional Sensor Option Russian Edition. 1 - Resource 1 year Base License</t>
  </si>
  <si>
    <t>Kaspersky DDoS Prevention, Additional Sensor Option Russian Edition. 2 - Resource 1 year Base License</t>
  </si>
  <si>
    <t>Kaspersky DDoS Prevention, Additional Sensor Option Russian Edition. 3 - Resource 1 year Base License</t>
  </si>
  <si>
    <t>Kaspersky DDoS Prevention, Additional Sensor Option Russian Edition. 4 - Resource 1 year Base License</t>
  </si>
  <si>
    <t>Kaspersky DDoS Prevention, Additional Sensor Option Russian Edition. 5-9 Resource 1 year Base License</t>
  </si>
  <si>
    <t>Kaspersky DDoS Prevention, Additional Sensor Option Russian Edition. 10-14 Resource 1 year Base License</t>
  </si>
  <si>
    <t>Kaspersky DDoS Prevention, Additional Sensor Option Russian Edition. 15-19 Resource 1 year Base License</t>
  </si>
  <si>
    <t>Kaspersky DDoS Prevention, Additional Sensor Option Russian Edition. 20-24 Resource 1 year Base License</t>
  </si>
  <si>
    <t>Kaspersky DDoS Prevention, Additional Sensor Option Russian Edition. 25-49 Resource 1 year Base License</t>
  </si>
  <si>
    <t>KL8072RMZZZ</t>
  </si>
  <si>
    <t>Kaspersky for Virtualization Certified Media Pack Russian Edition. Media Pack</t>
  </si>
  <si>
    <t>KL8073RMZZZ</t>
  </si>
  <si>
    <t>Kaspersky DDoS Prevention Certified Media Pack Russian Edition. Media Pack</t>
  </si>
  <si>
    <t>4221 Kaspersky Security для систем хранения данных, User</t>
  </si>
  <si>
    <t>4222 Kaspersky Security для систем хранения данных, Server</t>
  </si>
  <si>
    <t>KL1171RBBFS</t>
  </si>
  <si>
    <t>KL1171ROBFR</t>
  </si>
  <si>
    <t>1171 KAV</t>
  </si>
  <si>
    <t>Kaspersky Anti-Virus Russian Edition. 2-Desktop 1 year Base Box</t>
  </si>
  <si>
    <t>Kaspersky Anti-Virus Russian Edition. 2-Desktop 1 year Renewal Card</t>
  </si>
  <si>
    <t>4741 Kaspersky Endpoint Security Cloud</t>
  </si>
  <si>
    <t>Kaspersky Endpoint Security Cloud Russian Edition. 10-14 Node 1 year Renewal License</t>
  </si>
  <si>
    <t>Kaspersky Endpoint Security Cloud Russian Edition. 10-14 Node 1 year Base License</t>
  </si>
  <si>
    <t>Kaspersky Endpoint Security Cloud Russian Edition. 10-14 Node 1 year Cross-grade License</t>
  </si>
  <si>
    <t>Kaspersky Endpoint Security Cloud Russian Edition. 15-19 Node 1 year Renewal License</t>
  </si>
  <si>
    <t>Kaspersky Endpoint Security Cloud Russian Edition. 15-19 Node 1 year Base License</t>
  </si>
  <si>
    <t>Kaspersky Endpoint Security Cloud Russian Edition. 15-19 Node 1 year Cross-grade License</t>
  </si>
  <si>
    <t>Kaspersky Endpoint Security Cloud Russian Edition. 20-24 Node 1 year Renewal License</t>
  </si>
  <si>
    <t>Kaspersky Endpoint Security Cloud Russian Edition. 20-24 Node 1 year Base License</t>
  </si>
  <si>
    <t>Kaspersky Endpoint Security Cloud Russian Edition. 20-24 Node 1 year Cross-grade License</t>
  </si>
  <si>
    <t>Kaspersky Endpoint Security Cloud Russian Edition. 25-49 Node 1 year Renewal License</t>
  </si>
  <si>
    <t>Kaspersky Endpoint Security Cloud Russian Edition. 25-49 Node 1 year Base License</t>
  </si>
  <si>
    <t>Kaspersky Endpoint Security Cloud Russian Edition. 25-49 Node 1 year Cross-grade License</t>
  </si>
  <si>
    <t>KL4741RAKFR</t>
  </si>
  <si>
    <t>KL4741RAKFS</t>
  </si>
  <si>
    <t>KL4741RAKFW</t>
  </si>
  <si>
    <t>KL4741RAMFR</t>
  </si>
  <si>
    <t>KL4741RAMFS</t>
  </si>
  <si>
    <t>KL4741RAMFW</t>
  </si>
  <si>
    <t>KL4741RANFR</t>
  </si>
  <si>
    <t>KL4741RANFS</t>
  </si>
  <si>
    <t>KL4741RANFW</t>
  </si>
  <si>
    <t>KL4741RAPFR</t>
  </si>
  <si>
    <t>KL4741RAPFS</t>
  </si>
  <si>
    <t>KL4741RAPFW</t>
  </si>
  <si>
    <t>KL4741RAQFR</t>
  </si>
  <si>
    <t>KL4741RAQFS</t>
  </si>
  <si>
    <t>KL4741RAQFW</t>
  </si>
  <si>
    <t>Kaspersky Endpoint Security Cloud Russian Edition. 50-99 Node 1 year Renewal License</t>
  </si>
  <si>
    <t>Kaspersky Endpoint Security Cloud Russian Edition. 50-99 Node 1 year Base License</t>
  </si>
  <si>
    <t>Kaspersky Endpoint Security Cloud Russian Edition. 50-99 Node 1 year Cross-grade License</t>
  </si>
  <si>
    <t>KL4741RARFR</t>
  </si>
  <si>
    <t>KL4741RARFS</t>
  </si>
  <si>
    <t>KL4741RARFW</t>
  </si>
  <si>
    <t>Kaspersky Endpoint Security Cloud Russian Edition. 100-149 Node 1 year Renewal License</t>
  </si>
  <si>
    <t>Kaspersky Endpoint Security Cloud Russian Edition. 100-149 Node 1 year Base License</t>
  </si>
  <si>
    <t>Kaspersky Endpoint Security Cloud Russian Edition. 100-149 Node 1 year Cross-grade License</t>
  </si>
  <si>
    <t>KL4741RASFR</t>
  </si>
  <si>
    <t>KL4741RASFS</t>
  </si>
  <si>
    <t>KL4741RASFW</t>
  </si>
  <si>
    <t>Kaspersky Endpoint Security Cloud Russian Edition. 150-249 Node 1 year Cross-grade License</t>
  </si>
  <si>
    <t>Kaspersky Endpoint Security Cloud Russian Edition. 150-249 Node 1 year Base License</t>
  </si>
  <si>
    <t>Kaspersky Endpoint Security Cloud Russian Edition. 150-249 Node 1 year Renewal License</t>
  </si>
  <si>
    <t>KL4891RAKDR</t>
  </si>
  <si>
    <t>Kaspersky Security для банкоматов и точек мгновенной оплаты Russian Edition. 10-14 Node 2 year Renewal License</t>
  </si>
  <si>
    <t>KL4891RAKDS</t>
  </si>
  <si>
    <t>Kaspersky Security для банкоматов и точек мгновенной оплаты Russian Edition. 10-14 Node 2 year Base License</t>
  </si>
  <si>
    <t>KL4891RAKDW</t>
  </si>
  <si>
    <t>Kaspersky Security для банкоматов и точек мгновенной оплаты Russian Edition. 10-14 Node 2 year Cross-grade License</t>
  </si>
  <si>
    <t>KL4891RAKFR</t>
  </si>
  <si>
    <t>Kaspersky Security для банкоматов и точек мгновенной оплаты Russian Edition. 10-14 Node 1 year Renewal License</t>
  </si>
  <si>
    <t>KL4891RAKFS</t>
  </si>
  <si>
    <t>Kaspersky Security для банкоматов и точек мгновенной оплаты Russian Edition. 10-14 Node 1 year Base License</t>
  </si>
  <si>
    <t>KL4891RAKFW</t>
  </si>
  <si>
    <t>Kaspersky Security для банкоматов и точек мгновенной оплаты Russian Edition. 10-14 Node 1 year Cross-grade License</t>
  </si>
  <si>
    <t>KL4891RAMDR</t>
  </si>
  <si>
    <t>Kaspersky Security для банкоматов и точек мгновенной оплаты Russian Edition. 15-19 Node 2 year Renewal License</t>
  </si>
  <si>
    <t>KL4891RAMDS</t>
  </si>
  <si>
    <t>Kaspersky Security для банкоматов и точек мгновенной оплаты Russian Edition. 15-19 Node 2 year Base License</t>
  </si>
  <si>
    <t>KL4891RAMDW</t>
  </si>
  <si>
    <t>Kaspersky Security для банкоматов и точек мгновенной оплаты Russian Edition. 15-19 Node 2 year Cross-grade License</t>
  </si>
  <si>
    <t>KL4891RAMFR</t>
  </si>
  <si>
    <t>Kaspersky Security для банкоматов и точек мгновенной оплаты Russian Edition. 15-19 Node 1 year Renewal License</t>
  </si>
  <si>
    <t>KL4891RAMFS</t>
  </si>
  <si>
    <t>Kaspersky Security для банкоматов и точек мгновенной оплаты Russian Edition. 15-19 Node 1 year Base License</t>
  </si>
  <si>
    <t>KL4891RAMFW</t>
  </si>
  <si>
    <t>Kaspersky Security для банкоматов и точек мгновенной оплаты Russian Edition. 15-19 Node 1 year Cross-grade License</t>
  </si>
  <si>
    <t>KL4891RANDR</t>
  </si>
  <si>
    <t>Kaspersky Security для банкоматов и точек мгновенной оплаты Russian Edition. 20-24 Node 2 year Renewal License</t>
  </si>
  <si>
    <t>KL4891RANDS</t>
  </si>
  <si>
    <t>Kaspersky Security для банкоматов и точек мгновенной оплаты Russian Edition. 20-24 Node 2 year Base License</t>
  </si>
  <si>
    <t>KL4891RANDW</t>
  </si>
  <si>
    <t>Kaspersky Security для банкоматов и точек мгновенной оплаты Russian Edition. 20-24 Node 2 year Cross-grade License</t>
  </si>
  <si>
    <t>KL4891RANFR</t>
  </si>
  <si>
    <t>Kaspersky Security для банкоматов и точек мгновенной оплаты Russian Edition. 20-24 Node 1 year Renewal License</t>
  </si>
  <si>
    <t>KL4891RANFS</t>
  </si>
  <si>
    <t>Kaspersky Security для банкоматов и точек мгновенной оплаты Russian Edition. 20-24 Node 1 year Base License</t>
  </si>
  <si>
    <t>KL4891RANFW</t>
  </si>
  <si>
    <t>Kaspersky Security для банкоматов и точек мгновенной оплаты Russian Edition. 20-24 Node 1 year Cross-grade License</t>
  </si>
  <si>
    <t>KL4891RAPDR</t>
  </si>
  <si>
    <t>Kaspersky Security для банкоматов и точек мгновенной оплаты Russian Edition. 25-49 Node 2 year Renewal License</t>
  </si>
  <si>
    <t>KL4891RAPDS</t>
  </si>
  <si>
    <t>Kaspersky Security для банкоматов и точек мгновенной оплаты Russian Edition. 25-49 Node 2 year Base License</t>
  </si>
  <si>
    <t>KL4891RAPDW</t>
  </si>
  <si>
    <t>Kaspersky Security для банкоматов и точек мгновенной оплаты Russian Edition. 25-49 Node 2 year Cross-grade License</t>
  </si>
  <si>
    <t>KL4891RAPFR</t>
  </si>
  <si>
    <t>Kaspersky Security для банкоматов и точек мгновенной оплаты Russian Edition. 25-49 Node 1 year Renewal License</t>
  </si>
  <si>
    <t>KL4891RAPFS</t>
  </si>
  <si>
    <t>Kaspersky Security для банкоматов и точек мгновенной оплаты Russian Edition. 25-49 Node 1 year Base License</t>
  </si>
  <si>
    <t>KL4891RAPFW</t>
  </si>
  <si>
    <t>Kaspersky Security для банкоматов и точек мгновенной оплаты Russian Edition. 25-49 Node 1 year Cross-grade License</t>
  </si>
  <si>
    <t>KL4891RAQDR</t>
  </si>
  <si>
    <t>Kaspersky Security для банкоматов и точек мгновенной оплаты Russian Edition. 50-99 Node 2 year Renewal License</t>
  </si>
  <si>
    <t>KL4891RAQDS</t>
  </si>
  <si>
    <t>Kaspersky Security для банкоматов и точек мгновенной оплаты Russian Edition. 50-99 Node 2 year Base License</t>
  </si>
  <si>
    <t>KL4891RAQDW</t>
  </si>
  <si>
    <t>Kaspersky Security для банкоматов и точек мгновенной оплаты Russian Edition. 50-99 Node 2 year Cross-grade License</t>
  </si>
  <si>
    <t>KL4891RAQFR</t>
  </si>
  <si>
    <t>Kaspersky Security для банкоматов и точек мгновенной оплаты Russian Edition. 50-99 Node 1 year Renewal License</t>
  </si>
  <si>
    <t>KL4891RAQFS</t>
  </si>
  <si>
    <t>Kaspersky Security для банкоматов и точек мгновенной оплаты Russian Edition. 50-99 Node 1 year Base License</t>
  </si>
  <si>
    <t>KL4891RAQFW</t>
  </si>
  <si>
    <t>Kaspersky Security для банкоматов и точек мгновенной оплаты Russian Edition. 50-99 Node 1 year Cross-grade License</t>
  </si>
  <si>
    <t>KL4891RARDR</t>
  </si>
  <si>
    <t>Kaspersky Security для банкоматов и точек мгновенной оплаты Russian Edition. 100-149 Node 2 year Renewal License</t>
  </si>
  <si>
    <t>KL4891RARDS</t>
  </si>
  <si>
    <t>Kaspersky Security для банкоматов и точек мгновенной оплаты Russian Edition. 100-149 Node 2 year Base License</t>
  </si>
  <si>
    <t>KL4891RARDW</t>
  </si>
  <si>
    <t>Kaspersky Security для банкоматов и точек мгновенной оплаты Russian Edition. 100-149 Node 2 year Cross-grade License</t>
  </si>
  <si>
    <t>KL4891RARFR</t>
  </si>
  <si>
    <t>Kaspersky Security для банкоматов и точек мгновенной оплаты Russian Edition. 100-149 Node 1 year Renewal License</t>
  </si>
  <si>
    <t>KL4891RARFS</t>
  </si>
  <si>
    <t>Kaspersky Security для банкоматов и точек мгновенной оплаты Russian Edition. 100-149 Node 1 year Base License</t>
  </si>
  <si>
    <t>KL4891RARFW</t>
  </si>
  <si>
    <t>Kaspersky Security для банкоматов и точек мгновенной оплаты Russian Edition. 100-149 Node 1 year Cross-grade License</t>
  </si>
  <si>
    <t>KL4891RASDR</t>
  </si>
  <si>
    <t>Kaspersky Security для банкоматов и точек мгновенной оплаты Russian Edition. 150-249 Node 2 year Renewal License</t>
  </si>
  <si>
    <t>KL4891RASDS</t>
  </si>
  <si>
    <t>Kaspersky Security для банкоматов и точек мгновенной оплаты Russian Edition. 150-249 Node 2 year Base License</t>
  </si>
  <si>
    <t>KL4891RASDW</t>
  </si>
  <si>
    <t>Kaspersky Security для банкоматов и точек мгновенной оплаты Russian Edition. 150-249 Node 2 year Cross-grade License</t>
  </si>
  <si>
    <t>KL4891RASFR</t>
  </si>
  <si>
    <t>Kaspersky Security для банкоматов и точек мгновенной оплаты Russian Edition. 150-249 Node 1 year Renewal License</t>
  </si>
  <si>
    <t>KL4891RASFS</t>
  </si>
  <si>
    <t>Kaspersky Security для банкоматов и точек мгновенной оплаты Russian Edition. 150-249 Node 1 year Base License</t>
  </si>
  <si>
    <t>KL4891RASFW</t>
  </si>
  <si>
    <t>Kaspersky Security для банкоматов и точек мгновенной оплаты Russian Edition. 150-249 Node 1 year Cross-grade License</t>
  </si>
  <si>
    <t>KL4891RATDR</t>
  </si>
  <si>
    <t>Kaspersky Security для банкоматов и точек мгновенной оплаты Russian Edition. 250-499 Node 2 year Renewal License</t>
  </si>
  <si>
    <t>KL4891RATDS</t>
  </si>
  <si>
    <t>Kaspersky Security для банкоматов и точек мгновенной оплаты Russian Edition. 250-499 Node 2 year Base License</t>
  </si>
  <si>
    <t>KL4891RATDW</t>
  </si>
  <si>
    <t>Kaspersky Security для банкоматов и точек мгновенной оплаты Russian Edition. 250-499 Node 2 year Cross-grade License</t>
  </si>
  <si>
    <t>KL4891RATFR</t>
  </si>
  <si>
    <t>Kaspersky Security для банкоматов и точек мгновенной оплаты Russian Edition. 250-499 Node 1 year Renewal License</t>
  </si>
  <si>
    <t>KL4891RATFS</t>
  </si>
  <si>
    <t>Kaspersky Security для банкоматов и точек мгновенной оплаты Russian Edition. 250-499 Node 1 year Base License</t>
  </si>
  <si>
    <t>KL4891RATFW</t>
  </si>
  <si>
    <t>Kaspersky Security для банкоматов и точек мгновенной оплаты Russian Edition. 250-499 Node 1 year Cross-grade License</t>
  </si>
  <si>
    <t>SOHO LicensePack</t>
  </si>
  <si>
    <t>SMB + Enterprise License</t>
  </si>
  <si>
    <t>Traffic License</t>
  </si>
  <si>
    <t>Maintenance License</t>
  </si>
  <si>
    <t>8072 Kaspersky для виртуальных сред Certified Media Pack</t>
  </si>
  <si>
    <t>8073 Kaspersky DDoS Prevention Certified Media Pack</t>
  </si>
  <si>
    <t>8066 Kaspersky Стартовый Certified Media Pack</t>
  </si>
  <si>
    <t>4891 Kaspersky Security для банкоматов и точек мгновенной оплаты</t>
  </si>
  <si>
    <t>Республика Крым</t>
  </si>
  <si>
    <t>город Севастополь</t>
  </si>
  <si>
    <t>KL4312RAKDE</t>
  </si>
  <si>
    <t>Kaspersky Security for Microsoft Office 365 Russian Edition. 10-14 MailBox 2 year Educational License</t>
  </si>
  <si>
    <t>KL4312RAKDQ</t>
  </si>
  <si>
    <t>Kaspersky Security for Microsoft Office 365 Russian Edition. 10-14 MailBox 2 year Educational Renewal License</t>
  </si>
  <si>
    <t>KL4312RAKDR</t>
  </si>
  <si>
    <t>Kaspersky Security for Microsoft Office 365 Russian Edition. 10-14 MailBox 2 year Renewal License</t>
  </si>
  <si>
    <t>KL4312RAKDS</t>
  </si>
  <si>
    <t>Kaspersky Security for Microsoft Office 365 Russian Edition. 10-14 MailBox 2 year Base License</t>
  </si>
  <si>
    <t>KL4312RAKDW</t>
  </si>
  <si>
    <t>Kaspersky Security for Microsoft Office 365 Russian Edition. 10-14 MailBox 2 year Cross-grade License</t>
  </si>
  <si>
    <t>KL4312RAKFE</t>
  </si>
  <si>
    <t>Kaspersky Security for Microsoft Office 365 Russian Edition. 10-14 MailBox 1 year Educational License</t>
  </si>
  <si>
    <t>KL4312RAKFQ</t>
  </si>
  <si>
    <t>Kaspersky Security for Microsoft Office 365 Russian Edition. 10-14 MailBox 1 year Educational Renewal License</t>
  </si>
  <si>
    <t>KL4312RAKFR</t>
  </si>
  <si>
    <t>Kaspersky Security for Microsoft Office 365 Russian Edition. 10-14 MailBox 1 year Renewal License</t>
  </si>
  <si>
    <t>KL4312RAKFS</t>
  </si>
  <si>
    <t>Kaspersky Security for Microsoft Office 365 Russian Edition. 10-14 MailBox 1 year Base License</t>
  </si>
  <si>
    <t>KL4312RAKFW</t>
  </si>
  <si>
    <t>Kaspersky Security for Microsoft Office 365 Russian Edition. 10-14 MailBox 1 year Cross-grade License</t>
  </si>
  <si>
    <t>KL4312RAMDE</t>
  </si>
  <si>
    <t>Kaspersky Security for Microsoft Office 365 Russian Edition. 15-19 MailBox 2 year Educational License</t>
  </si>
  <si>
    <t>KL4312RAMDQ</t>
  </si>
  <si>
    <t>Kaspersky Security for Microsoft Office 365 Russian Edition. 15-19 MailBox 2 year Educational Renewal License</t>
  </si>
  <si>
    <t>KL4312RAMDR</t>
  </si>
  <si>
    <t>Kaspersky Security for Microsoft Office 365 Russian Edition. 15-19 MailBox 2 year Renewal License</t>
  </si>
  <si>
    <t>KL4312RAMDS</t>
  </si>
  <si>
    <t>Kaspersky Security for Microsoft Office 365 Russian Edition. 15-19 MailBox 2 year Base License</t>
  </si>
  <si>
    <t>KL4312RAMDW</t>
  </si>
  <si>
    <t>Kaspersky Security for Microsoft Office 365 Russian Edition. 15-19 MailBox 2 year Cross-grade License</t>
  </si>
  <si>
    <t>KL4312RAMFE</t>
  </si>
  <si>
    <t>Kaspersky Security for Microsoft Office 365 Russian Edition. 15-19 MailBox 1 year Educational License</t>
  </si>
  <si>
    <t>KL4312RAMFQ</t>
  </si>
  <si>
    <t>Kaspersky Security for Microsoft Office 365 Russian Edition. 15-19 MailBox 1 year Educational Renewal License</t>
  </si>
  <si>
    <t>KL4312RAMFR</t>
  </si>
  <si>
    <t>Kaspersky Security for Microsoft Office 365 Russian Edition. 15-19 MailBox 1 year Renewal License</t>
  </si>
  <si>
    <t>KL4312RAMFS</t>
  </si>
  <si>
    <t>Kaspersky Security for Microsoft Office 365 Russian Edition. 15-19 MailBox 1 year Base License</t>
  </si>
  <si>
    <t>KL4312RAMFW</t>
  </si>
  <si>
    <t>Kaspersky Security for Microsoft Office 365 Russian Edition. 15-19 MailBox 1 year Cross-grade License</t>
  </si>
  <si>
    <t>KL4312RANDE</t>
  </si>
  <si>
    <t>Kaspersky Security for Microsoft Office 365 Russian Edition. 20-24 MailBox 2 year Educational License</t>
  </si>
  <si>
    <t>KL4312RANDQ</t>
  </si>
  <si>
    <t>Kaspersky Security for Microsoft Office 365 Russian Edition. 20-24 MailBox 2 year Educational Renewal License</t>
  </si>
  <si>
    <t>KL4312RANDR</t>
  </si>
  <si>
    <t>Kaspersky Security for Microsoft Office 365 Russian Edition. 20-24 MailBox 2 year Renewal License</t>
  </si>
  <si>
    <t>KL4312RANDS</t>
  </si>
  <si>
    <t>Kaspersky Security for Microsoft Office 365 Russian Edition. 20-24 MailBox 2 year Base License</t>
  </si>
  <si>
    <t>KL4312RANDW</t>
  </si>
  <si>
    <t>Kaspersky Security for Microsoft Office 365 Russian Edition. 20-24 MailBox 2 year Cross-grade License</t>
  </si>
  <si>
    <t>KL4312RANFE</t>
  </si>
  <si>
    <t>Kaspersky Security for Microsoft Office 365 Russian Edition. 20-24 MailBox 1 year Educational License</t>
  </si>
  <si>
    <t>KL4312RANFQ</t>
  </si>
  <si>
    <t>Kaspersky Security for Microsoft Office 365 Russian Edition. 20-24 MailBox 1 year Educational Renewal License</t>
  </si>
  <si>
    <t>KL4312RANFR</t>
  </si>
  <si>
    <t>Kaspersky Security for Microsoft Office 365 Russian Edition. 20-24 MailBox 1 year Renewal License</t>
  </si>
  <si>
    <t>KL4312RANFS</t>
  </si>
  <si>
    <t>Kaspersky Security for Microsoft Office 365 Russian Edition. 20-24 MailBox 1 year Base License</t>
  </si>
  <si>
    <t>KL4312RANFW</t>
  </si>
  <si>
    <t>Kaspersky Security for Microsoft Office 365 Russian Edition. 20-24 MailBox 1 year Cross-grade License</t>
  </si>
  <si>
    <t>KL4312RAPDE</t>
  </si>
  <si>
    <t>Kaspersky Security for Microsoft Office 365 Russian Edition. 25-49 MailBox 2 year Educational License</t>
  </si>
  <si>
    <t>KL4312RAPDQ</t>
  </si>
  <si>
    <t>Kaspersky Security for Microsoft Office 365 Russian Edition. 25-49 MailBox 2 year Educational Renewal License</t>
  </si>
  <si>
    <t>KL4312RAPDR</t>
  </si>
  <si>
    <t>Kaspersky Security for Microsoft Office 365 Russian Edition. 25-49 MailBox 2 year Renewal License</t>
  </si>
  <si>
    <t>KL4312RAPDS</t>
  </si>
  <si>
    <t>Kaspersky Security for Microsoft Office 365 Russian Edition. 25-49 MailBox 2 year Base License</t>
  </si>
  <si>
    <t>KL4312RAPDW</t>
  </si>
  <si>
    <t>Kaspersky Security for Microsoft Office 365 Russian Edition. 25-49 MailBox 2 year Cross-grade License</t>
  </si>
  <si>
    <t>KL4312RAPFE</t>
  </si>
  <si>
    <t>Kaspersky Security for Microsoft Office 365 Russian Edition. 25-49 MailBox 1 year Educational License</t>
  </si>
  <si>
    <t>KL4312RAPFQ</t>
  </si>
  <si>
    <t>Kaspersky Security for Microsoft Office 365 Russian Edition. 25-49 MailBox 1 year Educational Renewal License</t>
  </si>
  <si>
    <t>KL4312RAPFR</t>
  </si>
  <si>
    <t>Kaspersky Security for Microsoft Office 365 Russian Edition. 25-49 MailBox 1 year Renewal License</t>
  </si>
  <si>
    <t>KL4312RAPFS</t>
  </si>
  <si>
    <t>Kaspersky Security for Microsoft Office 365 Russian Edition. 25-49 MailBox 1 year Base License</t>
  </si>
  <si>
    <t>KL4312RAPFW</t>
  </si>
  <si>
    <t>Kaspersky Security for Microsoft Office 365 Russian Edition. 25-49 MailBox 1 year Cross-grade License</t>
  </si>
  <si>
    <t>KL4312RAQDE</t>
  </si>
  <si>
    <t>Kaspersky Security for Microsoft Office 365 Russian Edition. 50-99 MailBox 2 year Educational License</t>
  </si>
  <si>
    <t>KL4312RAQDQ</t>
  </si>
  <si>
    <t>Kaspersky Security for Microsoft Office 365 Russian Edition. 50-99 MailBox 2 year Educational Renewal License</t>
  </si>
  <si>
    <t>KL4312RAQDR</t>
  </si>
  <si>
    <t>Kaspersky Security for Microsoft Office 365 Russian Edition. 50-99 MailBox 2 year Renewal License</t>
  </si>
  <si>
    <t>KL4312RAQDS</t>
  </si>
  <si>
    <t>Kaspersky Security for Microsoft Office 365 Russian Edition. 50-99 MailBox 2 year Base License</t>
  </si>
  <si>
    <t>KL4312RAQDW</t>
  </si>
  <si>
    <t>Kaspersky Security for Microsoft Office 365 Russian Edition. 50-99 MailBox 2 year Cross-grade License</t>
  </si>
  <si>
    <t>KL4312RAQFE</t>
  </si>
  <si>
    <t>Kaspersky Security for Microsoft Office 365 Russian Edition. 50-99 MailBox 1 year Educational License</t>
  </si>
  <si>
    <t>KL4312RAQFQ</t>
  </si>
  <si>
    <t>Kaspersky Security for Microsoft Office 365 Russian Edition. 50-99 MailBox 1 year Educational Renewal License</t>
  </si>
  <si>
    <t>KL4312RAQFR</t>
  </si>
  <si>
    <t>Kaspersky Security for Microsoft Office 365 Russian Edition. 50-99 MailBox 1 year Renewal License</t>
  </si>
  <si>
    <t>KL4312RAQFS</t>
  </si>
  <si>
    <t>Kaspersky Security for Microsoft Office 365 Russian Edition. 50-99 MailBox 1 year Base License</t>
  </si>
  <si>
    <t>KL4312RAQFW</t>
  </si>
  <si>
    <t>Kaspersky Security for Microsoft Office 365 Russian Edition. 50-99 MailBox 1 year Cross-grade License</t>
  </si>
  <si>
    <t>KL4312RARDE</t>
  </si>
  <si>
    <t>Kaspersky Security for Microsoft Office 365 Russian Edition. 100-149 MailBox 2 year Educational License</t>
  </si>
  <si>
    <t>KL4312RARDQ</t>
  </si>
  <si>
    <t>Kaspersky Security for Microsoft Office 365 Russian Edition. 100-149 MailBox 2 year Educational Renewal License</t>
  </si>
  <si>
    <t>KL4312RARDR</t>
  </si>
  <si>
    <t>Kaspersky Security for Microsoft Office 365 Russian Edition. 100-149 MailBox 2 year Renewal License</t>
  </si>
  <si>
    <t>KL4312RARDS</t>
  </si>
  <si>
    <t>Kaspersky Security for Microsoft Office 365 Russian Edition. 100-149 MailBox 2 year Base License</t>
  </si>
  <si>
    <t>KL4312RARDW</t>
  </si>
  <si>
    <t>Kaspersky Security for Microsoft Office 365 Russian Edition. 100-149 MailBox 2 year Cross-grade License</t>
  </si>
  <si>
    <t>KL4312RARFE</t>
  </si>
  <si>
    <t>Kaspersky Security for Microsoft Office 365 Russian Edition. 100-149 MailBox 1 year Educational License</t>
  </si>
  <si>
    <t>KL4312RARFQ</t>
  </si>
  <si>
    <t>Kaspersky Security for Microsoft Office 365 Russian Edition. 100-149 MailBox 1 year Educational Renewal License</t>
  </si>
  <si>
    <t>KL4312RARFR</t>
  </si>
  <si>
    <t>Kaspersky Security for Microsoft Office 365 Russian Edition. 100-149 MailBox 1 year Renewal License</t>
  </si>
  <si>
    <t>KL4312RARFS</t>
  </si>
  <si>
    <t>Kaspersky Security for Microsoft Office 365 Russian Edition. 100-149 MailBox 1 year Base License</t>
  </si>
  <si>
    <t>KL4312RARFW</t>
  </si>
  <si>
    <t>Kaspersky Security for Microsoft Office 365 Russian Edition. 100-149 MailBox 1 year Cross-grade License</t>
  </si>
  <si>
    <t>KL4312RASDE</t>
  </si>
  <si>
    <t>Kaspersky Security for Microsoft Office 365 Russian Edition. 150-249 MailBox 2 year Educational License</t>
  </si>
  <si>
    <t>KL4312RASDQ</t>
  </si>
  <si>
    <t>Kaspersky Security for Microsoft Office 365 Russian Edition. 150-249 MailBox 2 year Educational Renewal License</t>
  </si>
  <si>
    <t>KL4312RASDR</t>
  </si>
  <si>
    <t>Kaspersky Security for Microsoft Office 365 Russian Edition. 150-249 MailBox 2 year Renewal License</t>
  </si>
  <si>
    <t>KL4312RASDS</t>
  </si>
  <si>
    <t>Kaspersky Security for Microsoft Office 365 Russian Edition. 150-249 MailBox 2 year Base License</t>
  </si>
  <si>
    <t>KL4312RASDW</t>
  </si>
  <si>
    <t>Kaspersky Security for Microsoft Office 365 Russian Edition. 150-249 MailBox 2 year Cross-grade License</t>
  </si>
  <si>
    <t>KL4312RASFE</t>
  </si>
  <si>
    <t>Kaspersky Security for Microsoft Office 365 Russian Edition. 150-249 MailBox 1 year Educational License</t>
  </si>
  <si>
    <t>KL4312RASFQ</t>
  </si>
  <si>
    <t>Kaspersky Security for Microsoft Office 365 Russian Edition. 150-249 MailBox 1 year Educational Renewal License</t>
  </si>
  <si>
    <t>KL4312RASFR</t>
  </si>
  <si>
    <t>Kaspersky Security for Microsoft Office 365 Russian Edition. 150-249 MailBox 1 year Renewal License</t>
  </si>
  <si>
    <t>KL4312RASFS</t>
  </si>
  <si>
    <t>Kaspersky Security for Microsoft Office 365 Russian Edition. 150-249 MailBox 1 year Base License</t>
  </si>
  <si>
    <t>KL4312RASFW</t>
  </si>
  <si>
    <t>Kaspersky Security for Microsoft Office 365 Russian Edition. 150-249 MailBox 1 year Cross-grade License</t>
  </si>
  <si>
    <t>KL4312RATDE</t>
  </si>
  <si>
    <t>Kaspersky Security for Microsoft Office 365 Russian Edition. 250-499 MailBox 2 year Educational License</t>
  </si>
  <si>
    <t>KL4312RATDQ</t>
  </si>
  <si>
    <t>Kaspersky Security for Microsoft Office 365 Russian Edition. 250-499 MailBox 2 year Educational Renewal License</t>
  </si>
  <si>
    <t>KL4312RATDR</t>
  </si>
  <si>
    <t>Kaspersky Security for Microsoft Office 365 Russian Edition. 250-499 MailBox 2 year Renewal License</t>
  </si>
  <si>
    <t>KL4312RATDS</t>
  </si>
  <si>
    <t>Kaspersky Security for Microsoft Office 365 Russian Edition. 250-499 MailBox 2 year Base License</t>
  </si>
  <si>
    <t>KL4312RATDW</t>
  </si>
  <si>
    <t>Kaspersky Security for Microsoft Office 365 Russian Edition. 250-499 MailBox 2 year Cross-grade License</t>
  </si>
  <si>
    <t>KL4312RATFE</t>
  </si>
  <si>
    <t>Kaspersky Security for Microsoft Office 365 Russian Edition. 250-499 MailBox 1 year Educational License</t>
  </si>
  <si>
    <t>KL4312RATFQ</t>
  </si>
  <si>
    <t>Kaspersky Security for Microsoft Office 365 Russian Edition. 250-499 MailBox 1 year Educational Renewal License</t>
  </si>
  <si>
    <t>KL4312RATFR</t>
  </si>
  <si>
    <t>Kaspersky Security for Microsoft Office 365 Russian Edition. 250-499 MailBox 1 year Renewal License</t>
  </si>
  <si>
    <t>KL4312RATFS</t>
  </si>
  <si>
    <t>Kaspersky Security for Microsoft Office 365 Russian Edition. 250-499 MailBox 1 year Base License</t>
  </si>
  <si>
    <t>KL4312RATFW</t>
  </si>
  <si>
    <t>Kaspersky Security for Microsoft Office 365 Russian Edition. 250-499 MailBox 1 year Cross-grade License</t>
  </si>
  <si>
    <t>KL4892RAKDR</t>
  </si>
  <si>
    <t>Kaspersky Security для банкоматов и точек мгновенной оплаты Compliance Edition Russian Edition. 10-14 Node 2 year Renewal License</t>
  </si>
  <si>
    <t>KL4892RAKDS</t>
  </si>
  <si>
    <t>Kaspersky Security для банкоматов и точек мгновенной оплаты Compliance Edition Russian Edition. 10-14 Node 2 year Base License</t>
  </si>
  <si>
    <t>KL4892RAKDW</t>
  </si>
  <si>
    <t>Kaspersky Security для банкоматов и точек мгновенной оплаты Compliance Edition Russian Edition. 10-14 Node 2 year Cross-grade License</t>
  </si>
  <si>
    <t>KL4892RAKFR</t>
  </si>
  <si>
    <t>Kaspersky Security для банкоматов и точек мгновенной оплаты Compliance Edition Russian Edition. 10-14 Node 1 year Renewal License</t>
  </si>
  <si>
    <t>KL4892RAKFS</t>
  </si>
  <si>
    <t>Kaspersky Security для банкоматов и точек мгновенной оплаты Compliance Edition Russian Edition. 10-14 Node 1 year Base License</t>
  </si>
  <si>
    <t>KL4892RAKFW</t>
  </si>
  <si>
    <t>Kaspersky Security для банкоматов и точек мгновенной оплаты Compliance Edition Russian Edition. 10-14 Node 1 year Cross-grade License</t>
  </si>
  <si>
    <t>KL4892RAMDR</t>
  </si>
  <si>
    <t>Kaspersky Security для банкоматов и точек мгновенной оплаты Compliance Edition Russian Edition. 15-19 Node 2 year Renewal License</t>
  </si>
  <si>
    <t>KL4892RAMDS</t>
  </si>
  <si>
    <t>Kaspersky Security для банкоматов и точек мгновенной оплаты Compliance Edition Russian Edition. 15-19 Node 2 year Base License</t>
  </si>
  <si>
    <t>KL4892RAMDW</t>
  </si>
  <si>
    <t>Kaspersky Security для банкоматов и точек мгновенной оплаты Compliance Edition Russian Edition. 15-19 Node 2 year Cross-grade License</t>
  </si>
  <si>
    <t>KL4892RAMFR</t>
  </si>
  <si>
    <t>Kaspersky Security для банкоматов и точек мгновенной оплаты Compliance Edition Russian Edition. 15-19 Node 1 year Renewal License</t>
  </si>
  <si>
    <t>KL4892RAMFS</t>
  </si>
  <si>
    <t>Kaspersky Security для банкоматов и точек мгновенной оплаты Compliance Edition Russian Edition. 15-19 Node 1 year Base License</t>
  </si>
  <si>
    <t>KL4892RAMFW</t>
  </si>
  <si>
    <t>Kaspersky Security для банкоматов и точек мгновенной оплаты Compliance Edition Russian Edition. 15-19 Node 1 year Cross-grade License</t>
  </si>
  <si>
    <t>KL4892RANDR</t>
  </si>
  <si>
    <t>Kaspersky Security для банкоматов и точек мгновенной оплаты Compliance Edition Russian Edition. 20-24 Node 2 year Renewal License</t>
  </si>
  <si>
    <t>KL4892RANDS</t>
  </si>
  <si>
    <t>Kaspersky Security для банкоматов и точек мгновенной оплаты Compliance Edition Russian Edition. 20-24 Node 2 year Base License</t>
  </si>
  <si>
    <t>KL4892RANDW</t>
  </si>
  <si>
    <t>Kaspersky Security для банкоматов и точек мгновенной оплаты Compliance Edition Russian Edition. 20-24 Node 2 year Cross-grade License</t>
  </si>
  <si>
    <t>KL4892RANFR</t>
  </si>
  <si>
    <t>Kaspersky Security для банкоматов и точек мгновенной оплаты Compliance Edition Russian Edition. 20-24 Node 1 year Renewal License</t>
  </si>
  <si>
    <t>KL4892RANFS</t>
  </si>
  <si>
    <t>Kaspersky Security для банкоматов и точек мгновенной оплаты Compliance Edition Russian Edition. 20-24 Node 1 year Base License</t>
  </si>
  <si>
    <t>KL4892RANFW</t>
  </si>
  <si>
    <t>Kaspersky Security для банкоматов и точек мгновенной оплаты Compliance Edition Russian Edition. 20-24 Node 1 year Cross-grade License</t>
  </si>
  <si>
    <t>KL4892RAPDR</t>
  </si>
  <si>
    <t>Kaspersky Security для банкоматов и точек мгновенной оплаты Compliance Edition Russian Edition. 25-49 Node 2 year Renewal License</t>
  </si>
  <si>
    <t>KL4892RAPDS</t>
  </si>
  <si>
    <t>Kaspersky Security для банкоматов и точек мгновенной оплаты Compliance Edition Russian Edition. 25-49 Node 2 year Base License</t>
  </si>
  <si>
    <t>KL4892RAPDW</t>
  </si>
  <si>
    <t>Kaspersky Security для банкоматов и точек мгновенной оплаты Compliance Edition Russian Edition. 25-49 Node 2 year Cross-grade License</t>
  </si>
  <si>
    <t>KL4892RAPFR</t>
  </si>
  <si>
    <t>Kaspersky Security для банкоматов и точек мгновенной оплаты Compliance Edition Russian Edition. 25-49 Node 1 year Renewal License</t>
  </si>
  <si>
    <t>KL4892RAPFS</t>
  </si>
  <si>
    <t>Kaspersky Security для банкоматов и точек мгновенной оплаты Compliance Edition Russian Edition. 25-49 Node 1 year Base License</t>
  </si>
  <si>
    <t>KL4892RAPFW</t>
  </si>
  <si>
    <t>Kaspersky Security для банкоматов и точек мгновенной оплаты Compliance Edition Russian Edition. 25-49 Node 1 year Cross-grade License</t>
  </si>
  <si>
    <t>KL4892RAQDR</t>
  </si>
  <si>
    <t>Kaspersky Security для банкоматов и точек мгновенной оплаты Compliance Edition Russian Edition. 50-99 Node 2 year Renewal License</t>
  </si>
  <si>
    <t>KL4892RAQDS</t>
  </si>
  <si>
    <t>Kaspersky Security для банкоматов и точек мгновенной оплаты Compliance Edition Russian Edition. 50-99 Node 2 year Base License</t>
  </si>
  <si>
    <t>KL4892RAQDW</t>
  </si>
  <si>
    <t>Kaspersky Security для банкоматов и точек мгновенной оплаты Compliance Edition Russian Edition. 50-99 Node 2 year Cross-grade License</t>
  </si>
  <si>
    <t>KL4892RAQFR</t>
  </si>
  <si>
    <t>Kaspersky Security для банкоматов и точек мгновенной оплаты Compliance Edition Russian Edition. 50-99 Node 1 year Renewal License</t>
  </si>
  <si>
    <t>KL4892RAQFS</t>
  </si>
  <si>
    <t>Kaspersky Security для банкоматов и точек мгновенной оплаты Compliance Edition Russian Edition. 50-99 Node 1 year Base License</t>
  </si>
  <si>
    <t>KL4892RAQFW</t>
  </si>
  <si>
    <t>Kaspersky Security для банкоматов и точек мгновенной оплаты Compliance Edition Russian Edition. 50-99 Node 1 year Cross-grade License</t>
  </si>
  <si>
    <t>KL4892RARDR</t>
  </si>
  <si>
    <t>Kaspersky Security для банкоматов и точек мгновенной оплаты Compliance Edition Russian Edition. 100-149 Node 2 year Renewal License</t>
  </si>
  <si>
    <t>KL4892RARDS</t>
  </si>
  <si>
    <t>Kaspersky Security для банкоматов и точек мгновенной оплаты Compliance Edition Russian Edition. 100-149 Node 2 year Base License</t>
  </si>
  <si>
    <t>KL4892RARDW</t>
  </si>
  <si>
    <t>Kaspersky Security для банкоматов и точек мгновенной оплаты Compliance Edition Russian Edition. 100-149 Node 2 year Cross-grade License</t>
  </si>
  <si>
    <t>KL4892RARFR</t>
  </si>
  <si>
    <t>Kaspersky Security для банкоматов и точек мгновенной оплаты Compliance Edition Russian Edition. 100-149 Node 1 year Renewal License</t>
  </si>
  <si>
    <t>KL4892RARFS</t>
  </si>
  <si>
    <t>Kaspersky Security для банкоматов и точек мгновенной оплаты Compliance Edition Russian Edition. 100-149 Node 1 year Base License</t>
  </si>
  <si>
    <t>KL4892RARFW</t>
  </si>
  <si>
    <t>Kaspersky Security для банкоматов и точек мгновенной оплаты Compliance Edition Russian Edition. 100-149 Node 1 year Cross-grade License</t>
  </si>
  <si>
    <t>KL4892RASDR</t>
  </si>
  <si>
    <t>Kaspersky Security для банкоматов и точек мгновенной оплаты Compliance Edition Russian Edition. 150-249 Node 2 year Renewal License</t>
  </si>
  <si>
    <t>KL4892RASDS</t>
  </si>
  <si>
    <t>Kaspersky Security для банкоматов и точек мгновенной оплаты Compliance Edition Russian Edition. 150-249 Node 2 year Base License</t>
  </si>
  <si>
    <t>KL4892RASDW</t>
  </si>
  <si>
    <t>Kaspersky Security для банкоматов и точек мгновенной оплаты Compliance Edition Russian Edition. 150-249 Node 2 year Cross-grade License</t>
  </si>
  <si>
    <t>KL4892RASFR</t>
  </si>
  <si>
    <t>Kaspersky Security для банкоматов и точек мгновенной оплаты Compliance Edition Russian Edition. 150-249 Node 1 year Renewal License</t>
  </si>
  <si>
    <t>KL4892RASFS</t>
  </si>
  <si>
    <t>Kaspersky Security для банкоматов и точек мгновенной оплаты Compliance Edition Russian Edition. 150-249 Node 1 year Base License</t>
  </si>
  <si>
    <t>KL4892RASFW</t>
  </si>
  <si>
    <t>Kaspersky Security для банкоматов и точек мгновенной оплаты Compliance Edition Russian Edition. 150-249 Node 1 year Cross-grade License</t>
  </si>
  <si>
    <t>KL4892RATDR</t>
  </si>
  <si>
    <t>Kaspersky Security для банкоматов и точек мгновенной оплаты Compliance Edition Russian Edition. 250-499 Node 2 year Renewal License</t>
  </si>
  <si>
    <t>KL4892RATDS</t>
  </si>
  <si>
    <t>Kaspersky Security для банкоматов и точек мгновенной оплаты Compliance Edition Russian Edition. 250-499 Node 2 year Base License</t>
  </si>
  <si>
    <t>KL4892RATDW</t>
  </si>
  <si>
    <t>Kaspersky Security для банкоматов и точек мгновенной оплаты Compliance Edition Russian Edition. 250-499 Node 2 year Cross-grade License</t>
  </si>
  <si>
    <t>KL4892RATFR</t>
  </si>
  <si>
    <t>Kaspersky Security для банкоматов и точек мгновенной оплаты Compliance Edition Russian Edition. 250-499 Node 1 year Renewal License</t>
  </si>
  <si>
    <t>KL4892RATFS</t>
  </si>
  <si>
    <t>Kaspersky Security для банкоматов и точек мгновенной оплаты Compliance Edition Russian Edition. 250-499 Node 1 year Base License</t>
  </si>
  <si>
    <t>KL4892RATFW</t>
  </si>
  <si>
    <t>Kaspersky Security для банкоматов и точек мгновенной оплаты Compliance Edition Russian Edition. 250-499 Node 1 year Cross-grade License</t>
  </si>
  <si>
    <t>Kaspersky Maintenance Service Agreement, Start Russian Edition. 2 year Certificate</t>
  </si>
  <si>
    <t>Kaspersky Maintenance Service Agreement, Start Russian Edition. 1 year Certificate</t>
  </si>
  <si>
    <t>Kaspersky Maintenance Service Agreement, Plus Russian Edition. 2 year Certificate</t>
  </si>
  <si>
    <t>Kaspersky Maintenance Service Agreement, Plus Russian Edition. 1 year Certificate</t>
  </si>
  <si>
    <t>Kaspersky Maintenance Service Agreement, Business Russian Edition. 2 year Certificate</t>
  </si>
  <si>
    <t>Kaspersky Maintenance Service Agreement, Business Russian Edition. 1 year Certificate</t>
  </si>
  <si>
    <t>KL7606RLHF2</t>
  </si>
  <si>
    <t>Kaspersky DDoS Protection, Connect Russian Edition. 30-Mbit/s 1 year Base Light Certificate</t>
  </si>
  <si>
    <t>KL7606RLHFA</t>
  </si>
  <si>
    <t>Kaspersky DDoS Protection, Connect Russian Edition. 30-Mbit/s 1 year Base Premium Certificate</t>
  </si>
  <si>
    <t>KL7606RLHFS</t>
  </si>
  <si>
    <t>Kaspersky DDoS Protection, Connect Russian Edition. 30-Mbit/s 1 year Base Certificate</t>
  </si>
  <si>
    <t>KL7606RLKF2</t>
  </si>
  <si>
    <t>Kaspersky DDoS Protection, Connect Russian Edition. 50-Mbit/s 1 year Base Light Certificate</t>
  </si>
  <si>
    <t>KL7606RLKFA</t>
  </si>
  <si>
    <t>Kaspersky DDoS Protection, Connect Russian Edition. 50-Mbit/s 1 year Base Premium Certificate</t>
  </si>
  <si>
    <t>KL7606RLKFS</t>
  </si>
  <si>
    <t>Kaspersky DDoS Protection, Connect Russian Edition. 50-Mbit/s 1 year Base Certificate</t>
  </si>
  <si>
    <t>KL7606RLPF2</t>
  </si>
  <si>
    <t>Kaspersky DDoS Protection, Connect Russian Edition. 100-Mbit/s 1 year Base Light Certificate</t>
  </si>
  <si>
    <t>KL7606RLPFA</t>
  </si>
  <si>
    <t>Kaspersky DDoS Protection, Connect Russian Edition. 100-Mbit/s 1 year Base Premium Certificate</t>
  </si>
  <si>
    <t>KL7606RLPFS</t>
  </si>
  <si>
    <t>Kaspersky DDoS Protection, Connect Russian Edition. 100-Mbit/s 1 year Base Certificate</t>
  </si>
  <si>
    <t>KL7606RLTF2</t>
  </si>
  <si>
    <t>Kaspersky DDoS Protection, Connect Russian Edition. 300-Mbit/s 1 year Base Light Certificate</t>
  </si>
  <si>
    <t>KL7606RLTFA</t>
  </si>
  <si>
    <t>Kaspersky DDoS Protection, Connect Russian Edition. 300-Mbit/s 1 year Base Premium Certificate</t>
  </si>
  <si>
    <t>KL7606RLTFS</t>
  </si>
  <si>
    <t>Kaspersky DDoS Protection, Connect Russian Edition. 300-Mbit/s 1 year Base Certificate</t>
  </si>
  <si>
    <t>KL7607RLPFA</t>
  </si>
  <si>
    <t>Kaspersky DDoS Protection, Connect+ Russian Edition. 100-Mbit/s 1 year Base Premium Certificate</t>
  </si>
  <si>
    <t>KL7607RLPFS</t>
  </si>
  <si>
    <t>Kaspersky DDoS Protection, Connect+ Russian Edition. 100-Mbit/s 1 year Base Certificate</t>
  </si>
  <si>
    <t>KL7607RLTFA</t>
  </si>
  <si>
    <t>Kaspersky DDoS Protection, Connect+ Russian Edition. 300-Mbit/s 1 year Base Premium Certificate</t>
  </si>
  <si>
    <t>KL7607RLTFS</t>
  </si>
  <si>
    <t>Kaspersky DDoS Protection, Connect+ Russian Edition. 300-Mbit/s 1 year Base Certificate</t>
  </si>
  <si>
    <t>KL8523RARDS</t>
  </si>
  <si>
    <t>Kaspersky CyberSafety Online Platform Full Russian Edition. 100-149 User 2 year Base License</t>
  </si>
  <si>
    <t>KL8523RARFS</t>
  </si>
  <si>
    <t>Kaspersky CyberSafety Online Platform Full Russian Edition. 100-149 User 1 year Base License</t>
  </si>
  <si>
    <t>KL8523RASDS</t>
  </si>
  <si>
    <t>Kaspersky CyberSafety Online Platform Full Russian Edition. 150-249 User 2 year Base License</t>
  </si>
  <si>
    <t>KL8523RASFS</t>
  </si>
  <si>
    <t>Kaspersky CyberSafety Online Platform Full Russian Edition. 150-249 User 1 year Base License</t>
  </si>
  <si>
    <t>KL8523RATDS</t>
  </si>
  <si>
    <t>Kaspersky CyberSafety Online Platform Full Russian Edition. 250-499 User 2 year Base License</t>
  </si>
  <si>
    <t>KL8523RATFS</t>
  </si>
  <si>
    <t>Kaspersky CyberSafety Online Platform Full Russian Edition. 250-499 User 1 year Base License</t>
  </si>
  <si>
    <t>KL8524RATDS</t>
  </si>
  <si>
    <t>Kaspersky CyberSafety Online Platform Anti-Phishing Russian Edition. 250-499 User 2 year Base License</t>
  </si>
  <si>
    <t>KL8524RATFS</t>
  </si>
  <si>
    <t>Kaspersky CyberSafety Online Platform Anti-Phishing Russian Edition. 250-499 User 1 year Base License</t>
  </si>
  <si>
    <t>KL8525RATDS</t>
  </si>
  <si>
    <t>Kaspersky CyberSafety Online Platform Training Modules Russian Edition. 250-499 User 2 year Base License</t>
  </si>
  <si>
    <t>KL8525RATFS</t>
  </si>
  <si>
    <t>Kaspersky CyberSafety Online Platform Training Modules Russian Edition. 250-499 User 1 year Base License</t>
  </si>
  <si>
    <t>KL8533RASDS</t>
  </si>
  <si>
    <t>Kaspersky CyberSafety Online Platform Multi-Topic Russian Edition. 150-249 User 2 year Base License</t>
  </si>
  <si>
    <t>KL8533RASFS</t>
  </si>
  <si>
    <t>Kaspersky CyberSafety Online Platform Multi-Topic Russian Edition. 150-249 User 1 year Base License</t>
  </si>
  <si>
    <t>KL8533RATDS</t>
  </si>
  <si>
    <t>Kaspersky CyberSafety Online Platform Multi-Topic Russian Edition. 250-499 User 2 year Base License</t>
  </si>
  <si>
    <t>KL8533RATFS</t>
  </si>
  <si>
    <t>Kaspersky CyberSafety Online Platform Multi-Topic Russian Edition. 250-499 User 1 year Base License</t>
  </si>
  <si>
    <t>4312 Kaspersky Security for Microsoft Office 365</t>
  </si>
  <si>
    <t>DDoS Protection</t>
  </si>
  <si>
    <r>
      <t>11.4</t>
    </r>
    <r>
      <rPr>
        <sz val="8"/>
        <rFont val="Arial Narrow"/>
        <family val="2"/>
      </rPr>
      <t>LicenceTypeDDoS</t>
    </r>
  </si>
  <si>
    <t>2 Base Light</t>
  </si>
  <si>
    <t>A Base Premium</t>
  </si>
  <si>
    <r>
      <rPr>
        <sz val="8"/>
        <color indexed="10"/>
        <rFont val="Arial Narrow"/>
        <family val="2"/>
      </rPr>
      <t>3-6.7</t>
    </r>
    <r>
      <rPr>
        <sz val="8"/>
        <rFont val="Arial Narrow"/>
        <family val="2"/>
      </rPr>
      <t>ProductName - DDoS Protection</t>
    </r>
  </si>
  <si>
    <t>7606 Kaspersky DDoS Protection, Connect</t>
  </si>
  <si>
    <t>7607 Kaspersky DDoS Protection, Connect+</t>
  </si>
  <si>
    <r>
      <t>9.4</t>
    </r>
    <r>
      <rPr>
        <sz val="8"/>
        <rFont val="Arial Narrow"/>
        <family val="2"/>
      </rPr>
      <t>BandDDoS</t>
    </r>
  </si>
  <si>
    <t>Канал</t>
  </si>
  <si>
    <t>4892 Kaspersky Security для банкоматов и точек мгновенной оплаты Compliance Edition</t>
  </si>
  <si>
    <t>Z -</t>
  </si>
  <si>
    <t>8523 Kaspersky CyberSafety Online Platform Full</t>
  </si>
  <si>
    <t>8533 Kaspersky CyberSafety Online Platform Multi-Topic</t>
  </si>
  <si>
    <t>8525 Kaspersky CyberSafety Online Platform Training Modules</t>
  </si>
  <si>
    <t>8524 Kaspersky CyberSafety Online Platform Anti-Phishing</t>
  </si>
  <si>
    <t>KL4155RAKDE</t>
  </si>
  <si>
    <t>KL4155RAKDQ</t>
  </si>
  <si>
    <t>KL4155RAKDR</t>
  </si>
  <si>
    <t>KL4155RAKDS</t>
  </si>
  <si>
    <t>KL4155RAKDW</t>
  </si>
  <si>
    <t>KL4155RAKFE</t>
  </si>
  <si>
    <t>KL4155RAKFQ</t>
  </si>
  <si>
    <t>KL4155RAKFR</t>
  </si>
  <si>
    <t>KL4155RAKFS</t>
  </si>
  <si>
    <t>KL4155RAKFW</t>
  </si>
  <si>
    <t>KL4155RAMDE</t>
  </si>
  <si>
    <t>KL4155RAMDQ</t>
  </si>
  <si>
    <t>KL4155RAMDR</t>
  </si>
  <si>
    <t>KL4155RAMDS</t>
  </si>
  <si>
    <t>KL4155RAMDW</t>
  </si>
  <si>
    <t>KL4155RAMFE</t>
  </si>
  <si>
    <t>KL4155RAMFQ</t>
  </si>
  <si>
    <t>KL4155RAMFR</t>
  </si>
  <si>
    <t>KL4155RAMFS</t>
  </si>
  <si>
    <t>KL4155RAMFW</t>
  </si>
  <si>
    <t>KL4155RANDE</t>
  </si>
  <si>
    <t>KL4155RANDQ</t>
  </si>
  <si>
    <t>KL4155RANDR</t>
  </si>
  <si>
    <t>KL4155RANDS</t>
  </si>
  <si>
    <t>KL4155RANDW</t>
  </si>
  <si>
    <t>KL4155RANFE</t>
  </si>
  <si>
    <t>KL4155RANFQ</t>
  </si>
  <si>
    <t>KL4155RANFR</t>
  </si>
  <si>
    <t>KL4155RANFS</t>
  </si>
  <si>
    <t>KL4155RANFW</t>
  </si>
  <si>
    <t>KL4155RAPDE</t>
  </si>
  <si>
    <t>KL4155RAPDQ</t>
  </si>
  <si>
    <t>KL4155RAPDR</t>
  </si>
  <si>
    <t>KL4155RAPDS</t>
  </si>
  <si>
    <t>KL4155RAPDW</t>
  </si>
  <si>
    <t>KL4155RAPFE</t>
  </si>
  <si>
    <t>KL4155RAPFQ</t>
  </si>
  <si>
    <t>KL4155RAPFR</t>
  </si>
  <si>
    <t>KL4155RAPFS</t>
  </si>
  <si>
    <t>KL4155RAPFW</t>
  </si>
  <si>
    <t>KL4155RAQDE</t>
  </si>
  <si>
    <t>KL4155RAQDQ</t>
  </si>
  <si>
    <t>KL4155RAQDR</t>
  </si>
  <si>
    <t>KL4155RAQDS</t>
  </si>
  <si>
    <t>KL4155RAQDW</t>
  </si>
  <si>
    <t>KL4155RAQFE</t>
  </si>
  <si>
    <t>KL4155RAQFQ</t>
  </si>
  <si>
    <t>KL4155RAQFR</t>
  </si>
  <si>
    <t>KL4155RAQFS</t>
  </si>
  <si>
    <t>KL4155RAQFW</t>
  </si>
  <si>
    <t>KL4155RARDE</t>
  </si>
  <si>
    <t>KL4155RARDQ</t>
  </si>
  <si>
    <t>KL4155RARDR</t>
  </si>
  <si>
    <t>KL4155RARDS</t>
  </si>
  <si>
    <t>KL4155RARDW</t>
  </si>
  <si>
    <t>KL4155RARFE</t>
  </si>
  <si>
    <t>KL4155RARFQ</t>
  </si>
  <si>
    <t>KL4155RARFR</t>
  </si>
  <si>
    <t>KL4155RARFS</t>
  </si>
  <si>
    <t>KL4155RARFW</t>
  </si>
  <si>
    <t>KL4155RASDE</t>
  </si>
  <si>
    <t>KL4155RASDQ</t>
  </si>
  <si>
    <t>KL4155RASDR</t>
  </si>
  <si>
    <t>KL4155RASDS</t>
  </si>
  <si>
    <t>KL4155RASDW</t>
  </si>
  <si>
    <t>KL4155RASFE</t>
  </si>
  <si>
    <t>KL4155RASFQ</t>
  </si>
  <si>
    <t>KL4155RASFR</t>
  </si>
  <si>
    <t>KL4155RASFS</t>
  </si>
  <si>
    <t>KL4155RASFW</t>
  </si>
  <si>
    <t>KL4155RATDE</t>
  </si>
  <si>
    <t>KL4155RATDQ</t>
  </si>
  <si>
    <t>KL4155RATDR</t>
  </si>
  <si>
    <t>KL4155RATDS</t>
  </si>
  <si>
    <t>KL4155RATDW</t>
  </si>
  <si>
    <t>KL4155RATFE</t>
  </si>
  <si>
    <t>KL4155RATFQ</t>
  </si>
  <si>
    <t>KL4155RATFR</t>
  </si>
  <si>
    <t>KL4155RATFS</t>
  </si>
  <si>
    <t>KL4155RATFW</t>
  </si>
  <si>
    <t>KL4253RAADE</t>
  </si>
  <si>
    <t>KL4253RAADQ</t>
  </si>
  <si>
    <t>KL4253RAADR</t>
  </si>
  <si>
    <t>KL4253RAADS</t>
  </si>
  <si>
    <t>KL4253RAADW</t>
  </si>
  <si>
    <t>KL4253RAAFE</t>
  </si>
  <si>
    <t>KL4253RAAFQ</t>
  </si>
  <si>
    <t>KL4253RAAFR</t>
  </si>
  <si>
    <t>KL4253RAAFS</t>
  </si>
  <si>
    <t>KL4253RAAFW</t>
  </si>
  <si>
    <t>KL4253RABDE</t>
  </si>
  <si>
    <t>KL4253RABDQ</t>
  </si>
  <si>
    <t>KL4253RABDR</t>
  </si>
  <si>
    <t>KL4253RABDS</t>
  </si>
  <si>
    <t>KL4253RABDW</t>
  </si>
  <si>
    <t>KL4253RABFE</t>
  </si>
  <si>
    <t>KL4253RABFQ</t>
  </si>
  <si>
    <t>KL4253RABFR</t>
  </si>
  <si>
    <t>KL4253RABFS</t>
  </si>
  <si>
    <t>KL4253RABFW</t>
  </si>
  <si>
    <t>KL4253RACDE</t>
  </si>
  <si>
    <t>KL4253RACDQ</t>
  </si>
  <si>
    <t>KL4253RACDR</t>
  </si>
  <si>
    <t>KL4253RACDS</t>
  </si>
  <si>
    <t>KL4253RACDW</t>
  </si>
  <si>
    <t>KL4253RACFE</t>
  </si>
  <si>
    <t>KL4253RACFQ</t>
  </si>
  <si>
    <t>KL4253RACFR</t>
  </si>
  <si>
    <t>KL4253RACFS</t>
  </si>
  <si>
    <t>KL4253RACFW</t>
  </si>
  <si>
    <t>KL4253RADDE</t>
  </si>
  <si>
    <t>KL4253RADDQ</t>
  </si>
  <si>
    <t>KL4253RADDR</t>
  </si>
  <si>
    <t>KL4253RADDS</t>
  </si>
  <si>
    <t>KL4253RADDW</t>
  </si>
  <si>
    <t>KL4253RADFE</t>
  </si>
  <si>
    <t>KL4253RADFQ</t>
  </si>
  <si>
    <t>KL4253RADFR</t>
  </si>
  <si>
    <t>KL4253RADFS</t>
  </si>
  <si>
    <t>KL4253RADFW</t>
  </si>
  <si>
    <t>KL4253RAEDE</t>
  </si>
  <si>
    <t>KL4253RAEDQ</t>
  </si>
  <si>
    <t>KL4253RAEDR</t>
  </si>
  <si>
    <t>KL4253RAEDS</t>
  </si>
  <si>
    <t>KL4253RAEDW</t>
  </si>
  <si>
    <t>KL4253RAEFE</t>
  </si>
  <si>
    <t>KL4253RAEFQ</t>
  </si>
  <si>
    <t>KL4253RAEFR</t>
  </si>
  <si>
    <t>KL4253RAEFS</t>
  </si>
  <si>
    <t>KL4253RAEFW</t>
  </si>
  <si>
    <t>KL4253RAKDE</t>
  </si>
  <si>
    <t>KL4253RAKDQ</t>
  </si>
  <si>
    <t>KL4253RAKDR</t>
  </si>
  <si>
    <t>KL4253RAKDS</t>
  </si>
  <si>
    <t>KL4253RAKDW</t>
  </si>
  <si>
    <t>KL4253RAKFE</t>
  </si>
  <si>
    <t>KL4253RAKFQ</t>
  </si>
  <si>
    <t>KL4253RAKFR</t>
  </si>
  <si>
    <t>KL4253RAKFS</t>
  </si>
  <si>
    <t>KL4253RAKFW</t>
  </si>
  <si>
    <t>KL4253RAMDE</t>
  </si>
  <si>
    <t>KL4253RAMDQ</t>
  </si>
  <si>
    <t>KL4253RAMDR</t>
  </si>
  <si>
    <t>KL4253RAMDS</t>
  </si>
  <si>
    <t>KL4253RAMDW</t>
  </si>
  <si>
    <t>KL4253RAMFE</t>
  </si>
  <si>
    <t>KL4253RAMFQ</t>
  </si>
  <si>
    <t>KL4253RAMFR</t>
  </si>
  <si>
    <t>KL4253RAMFS</t>
  </si>
  <si>
    <t>KL4253RAMFW</t>
  </si>
  <si>
    <t>KL4253RANDE</t>
  </si>
  <si>
    <t>KL4253RANDQ</t>
  </si>
  <si>
    <t>KL4253RANDR</t>
  </si>
  <si>
    <t>KL4253RANDS</t>
  </si>
  <si>
    <t>KL4253RANDW</t>
  </si>
  <si>
    <t>KL4253RANFE</t>
  </si>
  <si>
    <t>KL4253RANFQ</t>
  </si>
  <si>
    <t>KL4253RANFR</t>
  </si>
  <si>
    <t>KL4253RANFS</t>
  </si>
  <si>
    <t>KL4253RANFW</t>
  </si>
  <si>
    <t>KL4253RAPDE</t>
  </si>
  <si>
    <t>KL4253RAPDQ</t>
  </si>
  <si>
    <t>KL4253RAPDR</t>
  </si>
  <si>
    <t>KL4253RAPDS</t>
  </si>
  <si>
    <t>KL4253RAPDW</t>
  </si>
  <si>
    <t>KL4253RAPFE</t>
  </si>
  <si>
    <t>KL4253RAPFQ</t>
  </si>
  <si>
    <t>KL4253RAPFR</t>
  </si>
  <si>
    <t>KL4253RAPFS</t>
  </si>
  <si>
    <t>KL4253RAPFW</t>
  </si>
  <si>
    <t>KL4253RAQDE</t>
  </si>
  <si>
    <t>KL4253RAQDQ</t>
  </si>
  <si>
    <t>KL4253RAQDR</t>
  </si>
  <si>
    <t>KL4253RAQDS</t>
  </si>
  <si>
    <t>KL4253RAQDW</t>
  </si>
  <si>
    <t>KL4253RAQFE</t>
  </si>
  <si>
    <t>KL4253RAQFQ</t>
  </si>
  <si>
    <t>KL4253RAQFR</t>
  </si>
  <si>
    <t>KL4253RAQFS</t>
  </si>
  <si>
    <t>KL4253RAQFW</t>
  </si>
  <si>
    <t>KL4253RARDE</t>
  </si>
  <si>
    <t>KL4253RARDQ</t>
  </si>
  <si>
    <t>KL4253RARDR</t>
  </si>
  <si>
    <t>KL4253RARDS</t>
  </si>
  <si>
    <t>KL4253RARDW</t>
  </si>
  <si>
    <t>KL4253RARFE</t>
  </si>
  <si>
    <t>KL4253RARFQ</t>
  </si>
  <si>
    <t>KL4253RARFR</t>
  </si>
  <si>
    <t>KL4253RARFS</t>
  </si>
  <si>
    <t>KL4253RARFW</t>
  </si>
  <si>
    <t>KL4253RASDE</t>
  </si>
  <si>
    <t>KL4253RASDQ</t>
  </si>
  <si>
    <t>KL4253RASDR</t>
  </si>
  <si>
    <t>KL4253RASDS</t>
  </si>
  <si>
    <t>KL4253RASDW</t>
  </si>
  <si>
    <t>KL4253RASFE</t>
  </si>
  <si>
    <t>KL4253RASFQ</t>
  </si>
  <si>
    <t>KL4253RASFR</t>
  </si>
  <si>
    <t>KL4253RASFS</t>
  </si>
  <si>
    <t>KL4253RASFW</t>
  </si>
  <si>
    <t>KL4253RATDE</t>
  </si>
  <si>
    <t>KL4253RATDQ</t>
  </si>
  <si>
    <t>KL4253RATDR</t>
  </si>
  <si>
    <t>KL4253RATDS</t>
  </si>
  <si>
    <t>KL4253RATDW</t>
  </si>
  <si>
    <t>KL4253RATFE</t>
  </si>
  <si>
    <t>KL4253RATFQ</t>
  </si>
  <si>
    <t>KL4253RATFR</t>
  </si>
  <si>
    <t>KL4253RATFS</t>
  </si>
  <si>
    <t>KL4253RATFW</t>
  </si>
  <si>
    <t>KL4255RAADE</t>
  </si>
  <si>
    <t>KL4255RAADQ</t>
  </si>
  <si>
    <t>KL4255RAADR</t>
  </si>
  <si>
    <t>KL4255RAADS</t>
  </si>
  <si>
    <t>KL4255RAADW</t>
  </si>
  <si>
    <t>KL4255RAAFE</t>
  </si>
  <si>
    <t>KL4255RAAFQ</t>
  </si>
  <si>
    <t>KL4255RAAFR</t>
  </si>
  <si>
    <t>KL4255RAAFS</t>
  </si>
  <si>
    <t>KL4255RAAFW</t>
  </si>
  <si>
    <t>KL4255RABDE</t>
  </si>
  <si>
    <t>KL4255RABDQ</t>
  </si>
  <si>
    <t>KL4255RABDR</t>
  </si>
  <si>
    <t>KL4255RABDS</t>
  </si>
  <si>
    <t>KL4255RABDW</t>
  </si>
  <si>
    <t>KL4255RABFE</t>
  </si>
  <si>
    <t>KL4255RABFQ</t>
  </si>
  <si>
    <t>KL4255RABFR</t>
  </si>
  <si>
    <t>KL4255RABFS</t>
  </si>
  <si>
    <t>KL4255RABFW</t>
  </si>
  <si>
    <t>KL4255RACDE</t>
  </si>
  <si>
    <t>KL4255RACDQ</t>
  </si>
  <si>
    <t>KL4255RACDR</t>
  </si>
  <si>
    <t>KL4255RACDS</t>
  </si>
  <si>
    <t>KL4255RACDW</t>
  </si>
  <si>
    <t>KL4255RACFE</t>
  </si>
  <si>
    <t>KL4255RACFQ</t>
  </si>
  <si>
    <t>KL4255RACFR</t>
  </si>
  <si>
    <t>KL4255RACFS</t>
  </si>
  <si>
    <t>KL4255RACFW</t>
  </si>
  <si>
    <t>KL4255RADDE</t>
  </si>
  <si>
    <t>KL4255RADDQ</t>
  </si>
  <si>
    <t>KL4255RADDR</t>
  </si>
  <si>
    <t>KL4255RADDS</t>
  </si>
  <si>
    <t>KL4255RADDW</t>
  </si>
  <si>
    <t>KL4255RADFE</t>
  </si>
  <si>
    <t>KL4255RADFQ</t>
  </si>
  <si>
    <t>KL4255RADFR</t>
  </si>
  <si>
    <t>KL4255RADFS</t>
  </si>
  <si>
    <t>KL4255RADFW</t>
  </si>
  <si>
    <t>KL4255RAEDE</t>
  </si>
  <si>
    <t>KL4255RAEDQ</t>
  </si>
  <si>
    <t>KL4255RAEDR</t>
  </si>
  <si>
    <t>KL4255RAEDS</t>
  </si>
  <si>
    <t>KL4255RAEDW</t>
  </si>
  <si>
    <t>KL4255RAEFE</t>
  </si>
  <si>
    <t>KL4255RAEFQ</t>
  </si>
  <si>
    <t>KL4255RAEFR</t>
  </si>
  <si>
    <t>KL4255RAEFS</t>
  </si>
  <si>
    <t>KL4255RAEFW</t>
  </si>
  <si>
    <t>KL4255RAKDE</t>
  </si>
  <si>
    <t>KL4255RAKDQ</t>
  </si>
  <si>
    <t>KL4255RAKDR</t>
  </si>
  <si>
    <t>KL4255RAKDS</t>
  </si>
  <si>
    <t>KL4255RAKDW</t>
  </si>
  <si>
    <t>KL4255RAKFE</t>
  </si>
  <si>
    <t>KL4255RAKFQ</t>
  </si>
  <si>
    <t>KL4255RAKFR</t>
  </si>
  <si>
    <t>KL4255RAKFS</t>
  </si>
  <si>
    <t>KL4255RAKFW</t>
  </si>
  <si>
    <t>KL4255RAMDE</t>
  </si>
  <si>
    <t>KL4255RAMDQ</t>
  </si>
  <si>
    <t>KL4255RAMDR</t>
  </si>
  <si>
    <t>KL4255RAMDS</t>
  </si>
  <si>
    <t>KL4255RAMDW</t>
  </si>
  <si>
    <t>KL4255RAMFE</t>
  </si>
  <si>
    <t>KL4255RAMFQ</t>
  </si>
  <si>
    <t>KL4255RAMFR</t>
  </si>
  <si>
    <t>KL4255RAMFS</t>
  </si>
  <si>
    <t>KL4255RAMFW</t>
  </si>
  <si>
    <t>KL4255RANDE</t>
  </si>
  <si>
    <t>KL4255RANDQ</t>
  </si>
  <si>
    <t>KL4255RANDR</t>
  </si>
  <si>
    <t>KL4255RANDS</t>
  </si>
  <si>
    <t>KL4255RANDW</t>
  </si>
  <si>
    <t>KL4255RANFE</t>
  </si>
  <si>
    <t>KL4255RANFQ</t>
  </si>
  <si>
    <t>KL4255RANFR</t>
  </si>
  <si>
    <t>KL4255RANFS</t>
  </si>
  <si>
    <t>KL4255RANFW</t>
  </si>
  <si>
    <t>KL4255RAPDE</t>
  </si>
  <si>
    <t>KL4255RAPDQ</t>
  </si>
  <si>
    <t>KL4255RAPDR</t>
  </si>
  <si>
    <t>KL4255RAPDS</t>
  </si>
  <si>
    <t>KL4255RAPDW</t>
  </si>
  <si>
    <t>KL4255RAPFE</t>
  </si>
  <si>
    <t>KL4255RAPFQ</t>
  </si>
  <si>
    <t>KL4255RAPFR</t>
  </si>
  <si>
    <t>KL4255RAPFS</t>
  </si>
  <si>
    <t>KL4255RAPFW</t>
  </si>
  <si>
    <t>KL4255RAQDE</t>
  </si>
  <si>
    <t>KL4255RAQDQ</t>
  </si>
  <si>
    <t>KL4255RAQDR</t>
  </si>
  <si>
    <t>KL4255RAQDS</t>
  </si>
  <si>
    <t>KL4255RAQDW</t>
  </si>
  <si>
    <t>KL4255RAQFE</t>
  </si>
  <si>
    <t>KL4255RAQFQ</t>
  </si>
  <si>
    <t>KL4255RAQFR</t>
  </si>
  <si>
    <t>KL4255RAQFS</t>
  </si>
  <si>
    <t>KL4255RAQFW</t>
  </si>
  <si>
    <t>KL4255RARDE</t>
  </si>
  <si>
    <t>KL4255RARDQ</t>
  </si>
  <si>
    <t>KL4255RARDR</t>
  </si>
  <si>
    <t>KL4255RARDS</t>
  </si>
  <si>
    <t>KL4255RARDW</t>
  </si>
  <si>
    <t>KL4255RARFE</t>
  </si>
  <si>
    <t>KL4255RARFQ</t>
  </si>
  <si>
    <t>KL4255RARFR</t>
  </si>
  <si>
    <t>KL4255RARFS</t>
  </si>
  <si>
    <t>KL4255RARFW</t>
  </si>
  <si>
    <t>KL4255RASDE</t>
  </si>
  <si>
    <t>KL4255RASDQ</t>
  </si>
  <si>
    <t>KL4255RASDR</t>
  </si>
  <si>
    <t>KL4255RASDS</t>
  </si>
  <si>
    <t>KL4255RASDW</t>
  </si>
  <si>
    <t>KL4255RASFE</t>
  </si>
  <si>
    <t>KL4255RASFQ</t>
  </si>
  <si>
    <t>KL4255RASFR</t>
  </si>
  <si>
    <t>KL4255RASFS</t>
  </si>
  <si>
    <t>KL4255RASFW</t>
  </si>
  <si>
    <t>KL4255RATDE</t>
  </si>
  <si>
    <t>KL4255RATDQ</t>
  </si>
  <si>
    <t>KL4255RATDR</t>
  </si>
  <si>
    <t>KL4255RATDS</t>
  </si>
  <si>
    <t>KL4255RATDW</t>
  </si>
  <si>
    <t>KL4255RATFE</t>
  </si>
  <si>
    <t>KL4255RATFQ</t>
  </si>
  <si>
    <t>KL4255RATFR</t>
  </si>
  <si>
    <t>KL4255RATFS</t>
  </si>
  <si>
    <t>KL4255RATFW</t>
  </si>
  <si>
    <t>KL4553RAADE</t>
  </si>
  <si>
    <t>KL4553RAADQ</t>
  </si>
  <si>
    <t>KL4553RAADR</t>
  </si>
  <si>
    <t>KL4553RAADS</t>
  </si>
  <si>
    <t>KL4553RAADW</t>
  </si>
  <si>
    <t>KL4553RAAFE</t>
  </si>
  <si>
    <t>KL4553RAAFQ</t>
  </si>
  <si>
    <t>KL4553RAAFR</t>
  </si>
  <si>
    <t>KL4553RAAFS</t>
  </si>
  <si>
    <t>KL4553RAAFW</t>
  </si>
  <si>
    <t>KL4553RABDE</t>
  </si>
  <si>
    <t>KL4553RABDQ</t>
  </si>
  <si>
    <t>KL4553RABDR</t>
  </si>
  <si>
    <t>KL4553RABDS</t>
  </si>
  <si>
    <t>KL4553RABDW</t>
  </si>
  <si>
    <t>KL4553RABFE</t>
  </si>
  <si>
    <t>KL4553RABFQ</t>
  </si>
  <si>
    <t>KL4553RABFR</t>
  </si>
  <si>
    <t>KL4553RABFS</t>
  </si>
  <si>
    <t>KL4553RABFW</t>
  </si>
  <si>
    <t>KL4553RACDE</t>
  </si>
  <si>
    <t>KL4553RACDQ</t>
  </si>
  <si>
    <t>KL4553RACDR</t>
  </si>
  <si>
    <t>KL4553RACDS</t>
  </si>
  <si>
    <t>KL4553RACDW</t>
  </si>
  <si>
    <t>KL4553RACFE</t>
  </si>
  <si>
    <t>KL4553RACFQ</t>
  </si>
  <si>
    <t>KL4553RACFR</t>
  </si>
  <si>
    <t>KL4553RACFS</t>
  </si>
  <si>
    <t>KL4553RACFW</t>
  </si>
  <si>
    <t>KL4553RADDE</t>
  </si>
  <si>
    <t>KL4553RADDQ</t>
  </si>
  <si>
    <t>KL4553RADDR</t>
  </si>
  <si>
    <t>KL4553RADDS</t>
  </si>
  <si>
    <t>KL4553RADDW</t>
  </si>
  <si>
    <t>KL4553RADFE</t>
  </si>
  <si>
    <t>KL4553RADFQ</t>
  </si>
  <si>
    <t>KL4553RADFR</t>
  </si>
  <si>
    <t>KL4553RADFS</t>
  </si>
  <si>
    <t>KL4553RADFW</t>
  </si>
  <si>
    <t>KL4553RAEDE</t>
  </si>
  <si>
    <t>KL4553RAEDQ</t>
  </si>
  <si>
    <t>KL4553RAEDR</t>
  </si>
  <si>
    <t>KL4553RAEDS</t>
  </si>
  <si>
    <t>KL4553RAEDW</t>
  </si>
  <si>
    <t>KL4553RAEFE</t>
  </si>
  <si>
    <t>KL4553RAEFQ</t>
  </si>
  <si>
    <t>KL4553RAEFR</t>
  </si>
  <si>
    <t>KL4553RAEFS</t>
  </si>
  <si>
    <t>KL4553RAEFW</t>
  </si>
  <si>
    <t>KL4553RAKDE</t>
  </si>
  <si>
    <t>KL4553RAKDQ</t>
  </si>
  <si>
    <t>KL4553RAKDR</t>
  </si>
  <si>
    <t>KL4553RAKDS</t>
  </si>
  <si>
    <t>KL4553RAKDW</t>
  </si>
  <si>
    <t>KL4553RAKFE</t>
  </si>
  <si>
    <t>KL4553RAKFQ</t>
  </si>
  <si>
    <t>KL4553RAKFR</t>
  </si>
  <si>
    <t>KL4553RAKFS</t>
  </si>
  <si>
    <t>KL4553RAKFW</t>
  </si>
  <si>
    <t>KL4553RAMDE</t>
  </si>
  <si>
    <t>KL4553RAMDQ</t>
  </si>
  <si>
    <t>KL4553RAMDR</t>
  </si>
  <si>
    <t>KL4553RAMDS</t>
  </si>
  <si>
    <t>KL4553RAMDW</t>
  </si>
  <si>
    <t>KL4553RAMFE</t>
  </si>
  <si>
    <t>KL4553RAMFQ</t>
  </si>
  <si>
    <t>KL4553RAMFR</t>
  </si>
  <si>
    <t>KL4553RAMFS</t>
  </si>
  <si>
    <t>KL4553RAMFW</t>
  </si>
  <si>
    <t>KL4553RANDE</t>
  </si>
  <si>
    <t>KL4553RANDQ</t>
  </si>
  <si>
    <t>KL4553RANDR</t>
  </si>
  <si>
    <t>KL4553RANDS</t>
  </si>
  <si>
    <t>KL4553RANDW</t>
  </si>
  <si>
    <t>KL4553RANFE</t>
  </si>
  <si>
    <t>KL4553RANFQ</t>
  </si>
  <si>
    <t>KL4553RANFR</t>
  </si>
  <si>
    <t>KL4553RANFS</t>
  </si>
  <si>
    <t>KL4553RANFW</t>
  </si>
  <si>
    <t>KL4553RAPDE</t>
  </si>
  <si>
    <t>KL4553RAPDQ</t>
  </si>
  <si>
    <t>KL4553RAPDR</t>
  </si>
  <si>
    <t>KL4553RAPDS</t>
  </si>
  <si>
    <t>KL4553RAPDW</t>
  </si>
  <si>
    <t>KL4553RAPFE</t>
  </si>
  <si>
    <t>KL4553RAPFQ</t>
  </si>
  <si>
    <t>KL4553RAPFR</t>
  </si>
  <si>
    <t>KL4553RAPFS</t>
  </si>
  <si>
    <t>KL4553RAPFW</t>
  </si>
  <si>
    <t>KL4553RAQDE</t>
  </si>
  <si>
    <t>KL4553RAQDQ</t>
  </si>
  <si>
    <t>KL4553RAQDR</t>
  </si>
  <si>
    <t>KL4553RAQDS</t>
  </si>
  <si>
    <t>KL4553RAQDW</t>
  </si>
  <si>
    <t>KL4553RAQFE</t>
  </si>
  <si>
    <t>KL4553RAQFQ</t>
  </si>
  <si>
    <t>KL4553RAQFR</t>
  </si>
  <si>
    <t>KL4553RAQFS</t>
  </si>
  <si>
    <t>KL4553RAQFW</t>
  </si>
  <si>
    <t>KL4553RARDE</t>
  </si>
  <si>
    <t>KL4553RARDQ</t>
  </si>
  <si>
    <t>KL4553RARDR</t>
  </si>
  <si>
    <t>KL4553RARDS</t>
  </si>
  <si>
    <t>KL4553RARDW</t>
  </si>
  <si>
    <t>KL4553RARFE</t>
  </si>
  <si>
    <t>KL4553RARFQ</t>
  </si>
  <si>
    <t>KL4553RARFR</t>
  </si>
  <si>
    <t>KL4553RARFS</t>
  </si>
  <si>
    <t>KL4553RARFW</t>
  </si>
  <si>
    <t>KL4553RASDE</t>
  </si>
  <si>
    <t>KL4553RASDQ</t>
  </si>
  <si>
    <t>KL4553RASDR</t>
  </si>
  <si>
    <t>KL4553RASDS</t>
  </si>
  <si>
    <t>KL4553RASDW</t>
  </si>
  <si>
    <t>KL4553RASFE</t>
  </si>
  <si>
    <t>KL4553RASFQ</t>
  </si>
  <si>
    <t>KL4553RASFR</t>
  </si>
  <si>
    <t>KL4553RASFS</t>
  </si>
  <si>
    <t>KL4553RASFW</t>
  </si>
  <si>
    <t>KL4553RATDE</t>
  </si>
  <si>
    <t>KL4553RATDQ</t>
  </si>
  <si>
    <t>KL4553RATDR</t>
  </si>
  <si>
    <t>KL4553RATDS</t>
  </si>
  <si>
    <t>KL4553RATDW</t>
  </si>
  <si>
    <t>KL4553RATFE</t>
  </si>
  <si>
    <t>KL4553RATFQ</t>
  </si>
  <si>
    <t>KL4553RATFR</t>
  </si>
  <si>
    <t>KL4553RATFS</t>
  </si>
  <si>
    <t>KL4553RATFW</t>
  </si>
  <si>
    <t>KL4555RAADE</t>
  </si>
  <si>
    <t>KL4555RAADQ</t>
  </si>
  <si>
    <t>KL4555RAADR</t>
  </si>
  <si>
    <t>KL4555RAADS</t>
  </si>
  <si>
    <t>KL4555RAADW</t>
  </si>
  <si>
    <t>KL4555RAAFE</t>
  </si>
  <si>
    <t>KL4555RAAFQ</t>
  </si>
  <si>
    <t>KL4555RAAFR</t>
  </si>
  <si>
    <t>KL4555RAAFS</t>
  </si>
  <si>
    <t>KL4555RAAFW</t>
  </si>
  <si>
    <t>KL4555RABDE</t>
  </si>
  <si>
    <t>KL4555RABDQ</t>
  </si>
  <si>
    <t>KL4555RABDR</t>
  </si>
  <si>
    <t>KL4555RABDS</t>
  </si>
  <si>
    <t>KL4555RABDW</t>
  </si>
  <si>
    <t>KL4555RABFE</t>
  </si>
  <si>
    <t>KL4555RABFQ</t>
  </si>
  <si>
    <t>KL4555RABFR</t>
  </si>
  <si>
    <t>KL4555RABFS</t>
  </si>
  <si>
    <t>KL4555RABFW</t>
  </si>
  <si>
    <t>KL4555RACDE</t>
  </si>
  <si>
    <t>KL4555RACDQ</t>
  </si>
  <si>
    <t>KL4555RACDR</t>
  </si>
  <si>
    <t>KL4555RACDS</t>
  </si>
  <si>
    <t>KL4555RACDW</t>
  </si>
  <si>
    <t>KL4555RACFE</t>
  </si>
  <si>
    <t>KL4555RACFQ</t>
  </si>
  <si>
    <t>KL4555RACFR</t>
  </si>
  <si>
    <t>KL4555RACFS</t>
  </si>
  <si>
    <t>KL4555RACFW</t>
  </si>
  <si>
    <t>KL4555RADDE</t>
  </si>
  <si>
    <t>KL4555RADDQ</t>
  </si>
  <si>
    <t>KL4555RADDR</t>
  </si>
  <si>
    <t>KL4555RADDS</t>
  </si>
  <si>
    <t>KL4555RADDW</t>
  </si>
  <si>
    <t>KL4555RADFE</t>
  </si>
  <si>
    <t>KL4555RADFQ</t>
  </si>
  <si>
    <t>KL4555RADFR</t>
  </si>
  <si>
    <t>KL4555RADFS</t>
  </si>
  <si>
    <t>KL4555RADFW</t>
  </si>
  <si>
    <t>KL4555RAEDE</t>
  </si>
  <si>
    <t>KL4555RAEDQ</t>
  </si>
  <si>
    <t>KL4555RAEDR</t>
  </si>
  <si>
    <t>KL4555RAEDS</t>
  </si>
  <si>
    <t>KL4555RAEDW</t>
  </si>
  <si>
    <t>KL4555RAEFE</t>
  </si>
  <si>
    <t>KL4555RAEFQ</t>
  </si>
  <si>
    <t>KL4555RAEFR</t>
  </si>
  <si>
    <t>KL4555RAEFS</t>
  </si>
  <si>
    <t>KL4555RAEFW</t>
  </si>
  <si>
    <t>KL4555RAKDE</t>
  </si>
  <si>
    <t>KL4555RAKDQ</t>
  </si>
  <si>
    <t>KL4555RAKDR</t>
  </si>
  <si>
    <t>KL4555RAKDS</t>
  </si>
  <si>
    <t>KL4555RAKDW</t>
  </si>
  <si>
    <t>KL4555RAKFE</t>
  </si>
  <si>
    <t>KL4555RAKFQ</t>
  </si>
  <si>
    <t>KL4555RAKFR</t>
  </si>
  <si>
    <t>KL4555RAKFS</t>
  </si>
  <si>
    <t>KL4555RAKFW</t>
  </si>
  <si>
    <t>KL4555RAMDE</t>
  </si>
  <si>
    <t>KL4555RAMDQ</t>
  </si>
  <si>
    <t>KL4555RAMDR</t>
  </si>
  <si>
    <t>KL4555RAMDS</t>
  </si>
  <si>
    <t>KL4555RAMDW</t>
  </si>
  <si>
    <t>KL4555RAMFE</t>
  </si>
  <si>
    <t>KL4555RAMFQ</t>
  </si>
  <si>
    <t>KL4555RAMFR</t>
  </si>
  <si>
    <t>KL4555RAMFS</t>
  </si>
  <si>
    <t>KL4555RAMFW</t>
  </si>
  <si>
    <t>KL4555RANDE</t>
  </si>
  <si>
    <t>KL4555RANDQ</t>
  </si>
  <si>
    <t>KL4555RANDR</t>
  </si>
  <si>
    <t>KL4555RANDS</t>
  </si>
  <si>
    <t>KL4555RANDW</t>
  </si>
  <si>
    <t>KL4555RANFE</t>
  </si>
  <si>
    <t>KL4555RANFQ</t>
  </si>
  <si>
    <t>KL4555RANFR</t>
  </si>
  <si>
    <t>KL4555RANFS</t>
  </si>
  <si>
    <t>KL4555RANFW</t>
  </si>
  <si>
    <t>KL4555RAPDE</t>
  </si>
  <si>
    <t>KL4555RAPDQ</t>
  </si>
  <si>
    <t>KL4555RAPDR</t>
  </si>
  <si>
    <t>KL4555RAPDS</t>
  </si>
  <si>
    <t>KL4555RAPDW</t>
  </si>
  <si>
    <t>KL4555RAPFE</t>
  </si>
  <si>
    <t>KL4555RAPFQ</t>
  </si>
  <si>
    <t>KL4555RAPFR</t>
  </si>
  <si>
    <t>KL4555RAPFS</t>
  </si>
  <si>
    <t>KL4555RAPFW</t>
  </si>
  <si>
    <t>KL4555RAQDE</t>
  </si>
  <si>
    <t>KL4555RAQDQ</t>
  </si>
  <si>
    <t>KL4555RAQDR</t>
  </si>
  <si>
    <t>KL4555RAQDS</t>
  </si>
  <si>
    <t>KL4555RAQDW</t>
  </si>
  <si>
    <t>KL4555RAQFE</t>
  </si>
  <si>
    <t>KL4555RAQFQ</t>
  </si>
  <si>
    <t>KL4555RAQFR</t>
  </si>
  <si>
    <t>KL4555RAQFS</t>
  </si>
  <si>
    <t>KL4555RAQFW</t>
  </si>
  <si>
    <t>KL4555RARDE</t>
  </si>
  <si>
    <t>KL4555RARDQ</t>
  </si>
  <si>
    <t>KL4555RARDR</t>
  </si>
  <si>
    <t>KL4555RARDS</t>
  </si>
  <si>
    <t>KL4555RARDW</t>
  </si>
  <si>
    <t>KL4555RARFE</t>
  </si>
  <si>
    <t>KL4555RARFQ</t>
  </si>
  <si>
    <t>KL4555RARFR</t>
  </si>
  <si>
    <t>KL4555RARFS</t>
  </si>
  <si>
    <t>KL4555RARFW</t>
  </si>
  <si>
    <t>KL4555RASDE</t>
  </si>
  <si>
    <t>KL4555RASDQ</t>
  </si>
  <si>
    <t>KL4555RASDR</t>
  </si>
  <si>
    <t>KL4555RASDS</t>
  </si>
  <si>
    <t>KL4555RASDW</t>
  </si>
  <si>
    <t>KL4555RASFE</t>
  </si>
  <si>
    <t>KL4555RASFQ</t>
  </si>
  <si>
    <t>KL4555RASFR</t>
  </si>
  <si>
    <t>KL4555RASFS</t>
  </si>
  <si>
    <t>KL4555RASFW</t>
  </si>
  <si>
    <t>KL4555RATDE</t>
  </si>
  <si>
    <t>KL4555RATDQ</t>
  </si>
  <si>
    <t>KL4555RATDR</t>
  </si>
  <si>
    <t>KL4555RATDS</t>
  </si>
  <si>
    <t>KL4555RATDW</t>
  </si>
  <si>
    <t>KL4555RATFE</t>
  </si>
  <si>
    <t>KL4555RATFQ</t>
  </si>
  <si>
    <t>KL4555RATFR</t>
  </si>
  <si>
    <t>KL4555RATFS</t>
  </si>
  <si>
    <t>KL4555RATFW</t>
  </si>
  <si>
    <t>Kaspersky Security для виртуальных и облачных сред, Desktop Russian Edition. 10-14 VirtualWorkstation 2 year Educational License</t>
  </si>
  <si>
    <t>Kaspersky Security для виртуальных и облачных сред, Desktop Russian Edition. 10-14 VirtualWorkstation 2 year Educational Renewal License</t>
  </si>
  <si>
    <t>Kaspersky Security для виртуальных и облачных сред, Desktop Russian Edition. 10-14 VirtualWorkstation 2 year Renewal License</t>
  </si>
  <si>
    <t>Kaspersky Security для виртуальных и облачных сред, Desktop Russian Edition. 10-14 VirtualWorkstation 2 year Base License</t>
  </si>
  <si>
    <t>Kaspersky Security для виртуальных и облачных сред, Desktop Russian Edition. 10-14 VirtualWorkstation 2 year Cross-grade License</t>
  </si>
  <si>
    <t>Kaspersky Security для виртуальных и облачных сред, Desktop Russian Edition. 10-14 VirtualWorkstation 1 year Educational License</t>
  </si>
  <si>
    <t>Kaspersky Security для виртуальных и облачных сред, Desktop Russian Edition. 10-14 VirtualWorkstation 1 year Educational Renewal License</t>
  </si>
  <si>
    <t>Kaspersky Security для виртуальных и облачных сред, Desktop Russian Edition. 10-14 VirtualWorkstation 1 year Renewal License</t>
  </si>
  <si>
    <t>Kaspersky Security для виртуальных и облачных сред, Desktop Russian Edition. 10-14 VirtualWorkstation 1 year Base License</t>
  </si>
  <si>
    <t>Kaspersky Security для виртуальных и облачных сред, Desktop Russian Edition. 10-14 VirtualWorkstation 1 year Cross-grade License</t>
  </si>
  <si>
    <t>Kaspersky Security для виртуальных и облачных сред, Desktop Russian Edition. 15-19 VirtualWorkstation 2 year Educational License</t>
  </si>
  <si>
    <t>Kaspersky Security для виртуальных и облачных сред, Desktop Russian Edition. 15-19 VirtualWorkstation 2 year Educational Renewal License</t>
  </si>
  <si>
    <t>Kaspersky Security для виртуальных и облачных сред, Desktop Russian Edition. 15-19 VirtualWorkstation 2 year Renewal License</t>
  </si>
  <si>
    <t>Kaspersky Security для виртуальных и облачных сред, Desktop Russian Edition. 15-19 VirtualWorkstation 2 year Base License</t>
  </si>
  <si>
    <t>Kaspersky Security для виртуальных и облачных сред, Desktop Russian Edition. 15-19 VirtualWorkstation 2 year Cross-grade License</t>
  </si>
  <si>
    <t>Kaspersky Security для виртуальных и облачных сред, Desktop Russian Edition. 15-19 VirtualWorkstation 1 year Educational License</t>
  </si>
  <si>
    <t>Kaspersky Security для виртуальных и облачных сред, Desktop Russian Edition. 15-19 VirtualWorkstation 1 year Educational Renewal License</t>
  </si>
  <si>
    <t>Kaspersky Security для виртуальных и облачных сред, Desktop Russian Edition. 15-19 VirtualWorkstation 1 year Renewal License</t>
  </si>
  <si>
    <t>Kaspersky Security для виртуальных и облачных сред, Desktop Russian Edition. 15-19 VirtualWorkstation 1 year Base License</t>
  </si>
  <si>
    <t>Kaspersky Security для виртуальных и облачных сред, Desktop Russian Edition. 15-19 VirtualWorkstation 1 year Cross-grade License</t>
  </si>
  <si>
    <t>Kaspersky Security для виртуальных и облачных сред, Desktop Russian Edition. 20-24 VirtualWorkstation 2 year Educational License</t>
  </si>
  <si>
    <t>Kaspersky Security для виртуальных и облачных сред, Desktop Russian Edition. 20-24 VirtualWorkstation 2 year Educational Renewal License</t>
  </si>
  <si>
    <t>Kaspersky Security для виртуальных и облачных сред, Desktop Russian Edition. 20-24 VirtualWorkstation 2 year Renewal License</t>
  </si>
  <si>
    <t>Kaspersky Security для виртуальных и облачных сред, Desktop Russian Edition. 20-24 VirtualWorkstation 2 year Base License</t>
  </si>
  <si>
    <t>Kaspersky Security для виртуальных и облачных сред, Desktop Russian Edition. 20-24 VirtualWorkstation 2 year Cross-grade License</t>
  </si>
  <si>
    <t>Kaspersky Security для виртуальных и облачных сред, Desktop Russian Edition. 20-24 VirtualWorkstation 1 year Educational License</t>
  </si>
  <si>
    <t>Kaspersky Security для виртуальных и облачных сред, Desktop Russian Edition. 20-24 VirtualWorkstation 1 year Educational Renewal License</t>
  </si>
  <si>
    <t>Kaspersky Security для виртуальных и облачных сред, Desktop Russian Edition. 20-24 VirtualWorkstation 1 year Renewal License</t>
  </si>
  <si>
    <t>Kaspersky Security для виртуальных и облачных сред, Desktop Russian Edition. 20-24 VirtualWorkstation 1 year Base License</t>
  </si>
  <si>
    <t>Kaspersky Security для виртуальных и облачных сред, Desktop Russian Edition. 20-24 VirtualWorkstation 1 year Cross-grade License</t>
  </si>
  <si>
    <t>Kaspersky Security для виртуальных и облачных сред, Desktop Russian Edition. 25-49 VirtualWorkstation 2 year Educational License</t>
  </si>
  <si>
    <t>Kaspersky Security для виртуальных и облачных сред, Desktop Russian Edition. 25-49 VirtualWorkstation 2 year Educational Renewal License</t>
  </si>
  <si>
    <t>Kaspersky Security для виртуальных и облачных сред, Desktop Russian Edition. 25-49 VirtualWorkstation 2 year Renewal License</t>
  </si>
  <si>
    <t>Kaspersky Security для виртуальных и облачных сред, Desktop Russian Edition. 25-49 VirtualWorkstation 2 year Base License</t>
  </si>
  <si>
    <t>Kaspersky Security для виртуальных и облачных сред, Desktop Russian Edition. 25-49 VirtualWorkstation 2 year Cross-grade License</t>
  </si>
  <si>
    <t>Kaspersky Security для виртуальных и облачных сред, Desktop Russian Edition. 25-49 VirtualWorkstation 1 year Educational License</t>
  </si>
  <si>
    <t>Kaspersky Security для виртуальных и облачных сред, Desktop Russian Edition. 25-49 VirtualWorkstation 1 year Educational Renewal License</t>
  </si>
  <si>
    <t>Kaspersky Security для виртуальных и облачных сред, Desktop Russian Edition. 25-49 VirtualWorkstation 1 year Renewal License</t>
  </si>
  <si>
    <t>Kaspersky Security для виртуальных и облачных сред, Desktop Russian Edition. 25-49 VirtualWorkstation 1 year Base License</t>
  </si>
  <si>
    <t>Kaspersky Security для виртуальных и облачных сред, Desktop Russian Edition. 25-49 VirtualWorkstation 1 year Cross-grade License</t>
  </si>
  <si>
    <t>Kaspersky Security для виртуальных и облачных сред, Desktop Russian Edition. 50-99 VirtualWorkstation 2 year Educational License</t>
  </si>
  <si>
    <t>Kaspersky Security для виртуальных и облачных сред, Desktop Russian Edition. 50-99 VirtualWorkstation 2 year Educational Renewal License</t>
  </si>
  <si>
    <t>Kaspersky Security для виртуальных и облачных сред, Desktop Russian Edition. 50-99 VirtualWorkstation 2 year Renewal License</t>
  </si>
  <si>
    <t>Kaspersky Security для виртуальных и облачных сред, Desktop Russian Edition. 50-99 VirtualWorkstation 2 year Base License</t>
  </si>
  <si>
    <t>Kaspersky Security для виртуальных и облачных сред, Desktop Russian Edition. 50-99 VirtualWorkstation 2 year Cross-grade License</t>
  </si>
  <si>
    <t>Kaspersky Security для виртуальных и облачных сред, Desktop Russian Edition. 50-99 VirtualWorkstation 1 year Educational License</t>
  </si>
  <si>
    <t>Kaspersky Security для виртуальных и облачных сред, Desktop Russian Edition. 50-99 VirtualWorkstation 1 year Educational Renewal License</t>
  </si>
  <si>
    <t>Kaspersky Security для виртуальных и облачных сред, Desktop Russian Edition. 50-99 VirtualWorkstation 1 year Renewal License</t>
  </si>
  <si>
    <t>Kaspersky Security для виртуальных и облачных сред, Desktop Russian Edition. 50-99 VirtualWorkstation 1 year Base License</t>
  </si>
  <si>
    <t>Kaspersky Security для виртуальных и облачных сред, Desktop Russian Edition. 50-99 VirtualWorkstation 1 year Cross-grade License</t>
  </si>
  <si>
    <t>Kaspersky Security для виртуальных и облачных сред, Desktop Russian Edition. 100-149 VirtualWorkstation 2 year Educational License</t>
  </si>
  <si>
    <t>Kaspersky Security для виртуальных и облачных сред, Desktop Russian Edition. 100-149 VirtualWorkstation 2 year Educational Renewal License</t>
  </si>
  <si>
    <t>Kaspersky Security для виртуальных и облачных сред, Desktop Russian Edition. 100-149 VirtualWorkstation 2 year Renewal License</t>
  </si>
  <si>
    <t>Kaspersky Security для виртуальных и облачных сред, Desktop Russian Edition. 100-149 VirtualWorkstation 2 year Base License</t>
  </si>
  <si>
    <t>Kaspersky Security для виртуальных и облачных сред, Desktop Russian Edition. 100-149 VirtualWorkstation 2 year Cross-grade License</t>
  </si>
  <si>
    <t>Kaspersky Security для виртуальных и облачных сред, Desktop Russian Edition. 100-149 VirtualWorkstation 1 year Educational License</t>
  </si>
  <si>
    <t>Kaspersky Security для виртуальных и облачных сред, Desktop Russian Edition. 100-149 VirtualWorkstation 1 year Educational Renewal License</t>
  </si>
  <si>
    <t>Kaspersky Security для виртуальных и облачных сред, Desktop Russian Edition. 100-149 VirtualWorkstation 1 year Renewal License</t>
  </si>
  <si>
    <t>Kaspersky Security для виртуальных и облачных сред, Desktop Russian Edition. 100-149 VirtualWorkstation 1 year Base License</t>
  </si>
  <si>
    <t>Kaspersky Security для виртуальных и облачных сред, Desktop Russian Edition. 100-149 VirtualWorkstation 1 year Cross-grade License</t>
  </si>
  <si>
    <t>Kaspersky Security для виртуальных и облачных сред, Desktop Russian Edition. 150-249 VirtualWorkstation 2 year Educational License</t>
  </si>
  <si>
    <t>Kaspersky Security для виртуальных и облачных сред, Desktop Russian Edition. 150-249 VirtualWorkstation 2 year Educational Renewal License</t>
  </si>
  <si>
    <t>Kaspersky Security для виртуальных и облачных сред, Desktop Russian Edition. 150-249 VirtualWorkstation 2 year Renewal License</t>
  </si>
  <si>
    <t>Kaspersky Security для виртуальных и облачных сред, Desktop Russian Edition. 150-249 VirtualWorkstation 2 year Base License</t>
  </si>
  <si>
    <t>Kaspersky Security для виртуальных и облачных сред, Desktop Russian Edition. 150-249 VirtualWorkstation 2 year Cross-grade License</t>
  </si>
  <si>
    <t>Kaspersky Security для виртуальных и облачных сред, Desktop Russian Edition. 150-249 VirtualWorkstation 1 year Educational License</t>
  </si>
  <si>
    <t>Kaspersky Security для виртуальных и облачных сред, Desktop Russian Edition. 150-249 VirtualWorkstation 1 year Educational Renewal License</t>
  </si>
  <si>
    <t>Kaspersky Security для виртуальных и облачных сред, Desktop Russian Edition. 150-249 VirtualWorkstation 1 year Renewal License</t>
  </si>
  <si>
    <t>Kaspersky Security для виртуальных и облачных сред, Desktop Russian Edition. 150-249 VirtualWorkstation 1 year Base License</t>
  </si>
  <si>
    <t>Kaspersky Security для виртуальных и облачных сред, Desktop Russian Edition. 150-249 VirtualWorkstation 1 year Cross-grade License</t>
  </si>
  <si>
    <t>Kaspersky Security для виртуальных и облачных сред, Desktop Russian Edition. 250-499 VirtualWorkstation 2 year Educational License</t>
  </si>
  <si>
    <t>Kaspersky Security для виртуальных и облачных сред, Desktop Russian Edition. 250-499 VirtualWorkstation 2 year Educational Renewal License</t>
  </si>
  <si>
    <t>Kaspersky Security для виртуальных и облачных сред, Desktop Russian Edition. 250-499 VirtualWorkstation 2 year Renewal License</t>
  </si>
  <si>
    <t>Kaspersky Security для виртуальных и облачных сред, Desktop Russian Edition. 250-499 VirtualWorkstation 2 year Base License</t>
  </si>
  <si>
    <t>Kaspersky Security для виртуальных и облачных сред, Desktop Russian Edition. 250-499 VirtualWorkstation 2 year Cross-grade License</t>
  </si>
  <si>
    <t>Kaspersky Security для виртуальных и облачных сред, Desktop Russian Edition. 250-499 VirtualWorkstation 1 year Educational License</t>
  </si>
  <si>
    <t>Kaspersky Security для виртуальных и облачных сред, Desktop Russian Edition. 250-499 VirtualWorkstation 1 year Educational Renewal License</t>
  </si>
  <si>
    <t>Kaspersky Security для виртуальных и облачных сред, Desktop Russian Edition. 250-499 VirtualWorkstation 1 year Renewal License</t>
  </si>
  <si>
    <t>Kaspersky Security для виртуальных и облачных сред, Desktop Russian Edition. 250-499 VirtualWorkstation 1 year Base License</t>
  </si>
  <si>
    <t>Kaspersky Security для виртуальных и облачных сред, Desktop Russian Edition. 250-499 VirtualWorkstation 1 year Cross-grade License</t>
  </si>
  <si>
    <t>Kaspersky Security для виртуальных и облачных сред - Enterprise Edition, Server Russian Edition. 1 - VirtualServer 2 year Educational License</t>
  </si>
  <si>
    <t>Kaspersky Security для виртуальных и облачных сред - Enterprise Edition, Server Russian Edition. 1 - VirtualServer 2 year Educational Renewal License</t>
  </si>
  <si>
    <t>Kaspersky Security для виртуальных и облачных сред - Enterprise Edition, Server Russian Edition. 1 - VirtualServer 2 year Renewal License</t>
  </si>
  <si>
    <t>Kaspersky Security для виртуальных и облачных сред - Enterprise Edition, Server Russian Edition. 1 - VirtualServer 2 year Base License</t>
  </si>
  <si>
    <t>Kaspersky Security для виртуальных и облачных сред - Enterprise Edition, Server Russian Edition. 1 - VirtualServer 2 year Cross-grade License</t>
  </si>
  <si>
    <t>Kaspersky Security для виртуальных и облачных сред - Enterprise Edition, Server Russian Edition. 1 - VirtualServer 1 year Educational License</t>
  </si>
  <si>
    <t>Kaspersky Security для виртуальных и облачных сред - Enterprise Edition, Server Russian Edition. 1 - VirtualServer 1 year Educational Renewal License</t>
  </si>
  <si>
    <t>Kaspersky Security для виртуальных и облачных сред - Enterprise Edition, Server Russian Edition. 1 - VirtualServer 1 year Renewal License</t>
  </si>
  <si>
    <t>Kaspersky Security для виртуальных и облачных сред - Enterprise Edition, Server Russian Edition. 1 - VirtualServer 1 year Base License</t>
  </si>
  <si>
    <t>Kaspersky Security для виртуальных и облачных сред - Enterprise Edition, Server Russian Edition. 1 - VirtualServer 1 year Cross-grade License</t>
  </si>
  <si>
    <t>Kaspersky Security для виртуальных и облачных сред - Enterprise Edition, Server Russian Edition. 2 - VirtualServer 2 year Educational License</t>
  </si>
  <si>
    <t>Kaspersky Security для виртуальных и облачных сред - Enterprise Edition, Server Russian Edition. 2 - VirtualServer 2 year Educational Renewal License</t>
  </si>
  <si>
    <t>Kaspersky Security для виртуальных и облачных сред - Enterprise Edition, Server Russian Edition. 2 - VirtualServer 2 year Renewal License</t>
  </si>
  <si>
    <t>Kaspersky Security для виртуальных и облачных сред - Enterprise Edition, Server Russian Edition. 2 - VirtualServer 2 year Base License</t>
  </si>
  <si>
    <t>Kaspersky Security для виртуальных и облачных сред - Enterprise Edition, Server Russian Edition. 2 - VirtualServer 2 year Cross-grade License</t>
  </si>
  <si>
    <t>Kaspersky Security для виртуальных и облачных сред - Enterprise Edition, Server Russian Edition. 2 - VirtualServer 1 year Educational License</t>
  </si>
  <si>
    <t>Kaspersky Security для виртуальных и облачных сред - Enterprise Edition, Server Russian Edition. 2 - VirtualServer 1 year Educational Renewal License</t>
  </si>
  <si>
    <t>Kaspersky Security для виртуальных и облачных сред - Enterprise Edition, Server Russian Edition. 2 - VirtualServer 1 year Renewal License</t>
  </si>
  <si>
    <t>Kaspersky Security для виртуальных и облачных сред - Enterprise Edition, Server Russian Edition. 2 - VirtualServer 1 year Base License</t>
  </si>
  <si>
    <t>Kaspersky Security для виртуальных и облачных сред - Enterprise Edition, Server Russian Edition. 2 - VirtualServer 1 year Cross-grade License</t>
  </si>
  <si>
    <t>Kaspersky Security для виртуальных и облачных сред - Enterprise Edition, Server Russian Edition. 3 - VirtualServer 2 year Educational License</t>
  </si>
  <si>
    <t>Kaspersky Security для виртуальных и облачных сред - Enterprise Edition, Server Russian Edition. 3 - VirtualServer 2 year Educational Renewal License</t>
  </si>
  <si>
    <t>Kaspersky Security для виртуальных и облачных сред - Enterprise Edition, Server Russian Edition. 3 - VirtualServer 2 year Renewal License</t>
  </si>
  <si>
    <t>Kaspersky Security для виртуальных и облачных сред - Enterprise Edition, Server Russian Edition. 3 - VirtualServer 2 year Base License</t>
  </si>
  <si>
    <t>Kaspersky Security для виртуальных и облачных сред - Enterprise Edition, Server Russian Edition. 3 - VirtualServer 2 year Cross-grade License</t>
  </si>
  <si>
    <t>Kaspersky Security для виртуальных и облачных сред - Enterprise Edition, Server Russian Edition. 3 - VirtualServer 1 year Educational License</t>
  </si>
  <si>
    <t>Kaspersky Security для виртуальных и облачных сред - Enterprise Edition, Server Russian Edition. 3 - VirtualServer 1 year Educational Renewal License</t>
  </si>
  <si>
    <t>Kaspersky Security для виртуальных и облачных сред - Enterprise Edition, Server Russian Edition. 3 - VirtualServer 1 year Renewal License</t>
  </si>
  <si>
    <t>Kaspersky Security для виртуальных и облачных сред - Enterprise Edition, Server Russian Edition. 3 - VirtualServer 1 year Base License</t>
  </si>
  <si>
    <t>Kaspersky Security для виртуальных и облачных сред - Enterprise Edition, Server Russian Edition. 3 - VirtualServer 1 year Cross-grade License</t>
  </si>
  <si>
    <t>Kaspersky Security для виртуальных и облачных сред - Enterprise Edition, Server Russian Edition. 4 - VirtualServer 2 year Educational License</t>
  </si>
  <si>
    <t>Kaspersky Security для виртуальных и облачных сред - Enterprise Edition, Server Russian Edition. 4 - VirtualServer 2 year Educational Renewal License</t>
  </si>
  <si>
    <t>Kaspersky Security для виртуальных и облачных сред - Enterprise Edition, Server Russian Edition. 4 - VirtualServer 2 year Renewal License</t>
  </si>
  <si>
    <t>Kaspersky Security для виртуальных и облачных сред - Enterprise Edition, Server Russian Edition. 4 - VirtualServer 2 year Base License</t>
  </si>
  <si>
    <t>Kaspersky Security для виртуальных и облачных сред - Enterprise Edition, Server Russian Edition. 4 - VirtualServer 2 year Cross-grade License</t>
  </si>
  <si>
    <t>Kaspersky Security для виртуальных и облачных сред - Enterprise Edition, Server Russian Edition. 4 - VirtualServer 1 year Educational License</t>
  </si>
  <si>
    <t>Kaspersky Security для виртуальных и облачных сред - Enterprise Edition, Server Russian Edition. 4 - VirtualServer 1 year Educational Renewal License</t>
  </si>
  <si>
    <t>Kaspersky Security для виртуальных и облачных сред - Enterprise Edition, Server Russian Edition. 4 - VirtualServer 1 year Renewal License</t>
  </si>
  <si>
    <t>Kaspersky Security для виртуальных и облачных сред - Enterprise Edition, Server Russian Edition. 4 - VirtualServer 1 year Base License</t>
  </si>
  <si>
    <t>Kaspersky Security для виртуальных и облачных сред - Enterprise Edition, Server Russian Edition. 4 - VirtualServer 1 year Cross-grade License</t>
  </si>
  <si>
    <t>Kaspersky Security для виртуальных и облачных сред - Enterprise Edition, Server Russian Edition. 5-9 VirtualServer 2 year Educational License</t>
  </si>
  <si>
    <t>Kaspersky Security для виртуальных и облачных сред - Enterprise Edition, Server Russian Edition. 5-9 VirtualServer 2 year Educational Renewal License</t>
  </si>
  <si>
    <t>Kaspersky Security для виртуальных и облачных сред - Enterprise Edition, Server Russian Edition. 5-9 VirtualServer 2 year Renewal License</t>
  </si>
  <si>
    <t>Kaspersky Security для виртуальных и облачных сред - Enterprise Edition, Server Russian Edition. 5-9 VirtualServer 2 year Base License</t>
  </si>
  <si>
    <t>Kaspersky Security для виртуальных и облачных сред - Enterprise Edition, Server Russian Edition. 5-9 VirtualServer 2 year Cross-grade License</t>
  </si>
  <si>
    <t>Kaspersky Security для виртуальных и облачных сред - Enterprise Edition, Server Russian Edition. 5-9 VirtualServer 1 year Educational License</t>
  </si>
  <si>
    <t>Kaspersky Security для виртуальных и облачных сред - Enterprise Edition, Server Russian Edition. 5-9 VirtualServer 1 year Educational Renewal License</t>
  </si>
  <si>
    <t>Kaspersky Security для виртуальных и облачных сред - Enterprise Edition, Server Russian Edition. 5-9 VirtualServer 1 year Renewal License</t>
  </si>
  <si>
    <t>Kaspersky Security для виртуальных и облачных сред - Enterprise Edition, Server Russian Edition. 5-9 VirtualServer 1 year Base License</t>
  </si>
  <si>
    <t>Kaspersky Security для виртуальных и облачных сред - Enterprise Edition, Server Russian Edition. 5-9 VirtualServer 1 year Cross-grade License</t>
  </si>
  <si>
    <t>Kaspersky Security для виртуальных и облачных сред - Enterprise Edition, Server Russian Edition. 10-14 VirtualServer 2 year Educational License</t>
  </si>
  <si>
    <t>Kaspersky Security для виртуальных и облачных сред - Enterprise Edition, Server Russian Edition. 10-14 VirtualServer 2 year Educational Renewal License</t>
  </si>
  <si>
    <t>Kaspersky Security для виртуальных и облачных сред - Enterprise Edition, Server Russian Edition. 10-14 VirtualServer 2 year Renewal License</t>
  </si>
  <si>
    <t>Kaspersky Security для виртуальных и облачных сред - Enterprise Edition, Server Russian Edition. 10-14 VirtualServer 2 year Base License</t>
  </si>
  <si>
    <t>Kaspersky Security для виртуальных и облачных сред - Enterprise Edition, Server Russian Edition. 10-14 VirtualServer 2 year Cross-grade License</t>
  </si>
  <si>
    <t>Kaspersky Security для виртуальных и облачных сред - Enterprise Edition, Server Russian Edition. 10-14 VirtualServer 1 year Educational License</t>
  </si>
  <si>
    <t>Kaspersky Security для виртуальных и облачных сред - Enterprise Edition, Server Russian Edition. 10-14 VirtualServer 1 year Educational Renewal License</t>
  </si>
  <si>
    <t>Kaspersky Security для виртуальных и облачных сред - Enterprise Edition, Server Russian Edition. 10-14 VirtualServer 1 year Renewal License</t>
  </si>
  <si>
    <t>Kaspersky Security для виртуальных и облачных сред - Enterprise Edition, Server Russian Edition. 10-14 VirtualServer 1 year Base License</t>
  </si>
  <si>
    <t>Kaspersky Security для виртуальных и облачных сред - Enterprise Edition, Server Russian Edition. 10-14 VirtualServer 1 year Cross-grade License</t>
  </si>
  <si>
    <t>Kaspersky Security для виртуальных и облачных сред - Enterprise Edition, Server Russian Edition. 15-19 VirtualServer 2 year Educational License</t>
  </si>
  <si>
    <t>Kaspersky Security для виртуальных и облачных сред - Enterprise Edition, Server Russian Edition. 15-19 VirtualServer 2 year Educational Renewal License</t>
  </si>
  <si>
    <t>Kaspersky Security для виртуальных и облачных сред - Enterprise Edition, Server Russian Edition. 15-19 VirtualServer 2 year Renewal License</t>
  </si>
  <si>
    <t>Kaspersky Security для виртуальных и облачных сред - Enterprise Edition, Server Russian Edition. 15-19 VirtualServer 2 year Base License</t>
  </si>
  <si>
    <t>Kaspersky Security для виртуальных и облачных сред - Enterprise Edition, Server Russian Edition. 15-19 VirtualServer 2 year Cross-grade License</t>
  </si>
  <si>
    <t>Kaspersky Security для виртуальных и облачных сред - Enterprise Edition, Server Russian Edition. 15-19 VirtualServer 1 year Educational License</t>
  </si>
  <si>
    <t>Kaspersky Security для виртуальных и облачных сред - Enterprise Edition, Server Russian Edition. 15-19 VirtualServer 1 year Educational Renewal License</t>
  </si>
  <si>
    <t>Kaspersky Security для виртуальных и облачных сред - Enterprise Edition, Server Russian Edition. 15-19 VirtualServer 1 year Renewal License</t>
  </si>
  <si>
    <t>Kaspersky Security для виртуальных и облачных сред - Enterprise Edition, Server Russian Edition. 15-19 VirtualServer 1 year Base License</t>
  </si>
  <si>
    <t>Kaspersky Security для виртуальных и облачных сред - Enterprise Edition, Server Russian Edition. 15-19 VirtualServer 1 year Cross-grade License</t>
  </si>
  <si>
    <t>Kaspersky Security для виртуальных и облачных сред - Enterprise Edition, Server Russian Edition. 20-24 VirtualServer 2 year Educational License</t>
  </si>
  <si>
    <t>Kaspersky Security для виртуальных и облачных сред - Enterprise Edition, Server Russian Edition. 20-24 VirtualServer 2 year Educational Renewal License</t>
  </si>
  <si>
    <t>Kaspersky Security для виртуальных и облачных сред - Enterprise Edition, Server Russian Edition. 20-24 VirtualServer 2 year Renewal License</t>
  </si>
  <si>
    <t>Kaspersky Security для виртуальных и облачных сред - Enterprise Edition, Server Russian Edition. 20-24 VirtualServer 2 year Base License</t>
  </si>
  <si>
    <t>Kaspersky Security для виртуальных и облачных сред - Enterprise Edition, Server Russian Edition. 20-24 VirtualServer 2 year Cross-grade License</t>
  </si>
  <si>
    <t>Kaspersky Security для виртуальных и облачных сред - Enterprise Edition, Server Russian Edition. 20-24 VirtualServer 1 year Educational License</t>
  </si>
  <si>
    <t>Kaspersky Security для виртуальных и облачных сред - Enterprise Edition, Server Russian Edition. 20-24 VirtualServer 1 year Educational Renewal License</t>
  </si>
  <si>
    <t>Kaspersky Security для виртуальных и облачных сред - Enterprise Edition, Server Russian Edition. 20-24 VirtualServer 1 year Renewal License</t>
  </si>
  <si>
    <t>Kaspersky Security для виртуальных и облачных сред - Enterprise Edition, Server Russian Edition. 20-24 VirtualServer 1 year Base License</t>
  </si>
  <si>
    <t>Kaspersky Security для виртуальных и облачных сред - Enterprise Edition, Server Russian Edition. 20-24 VirtualServer 1 year Cross-grade License</t>
  </si>
  <si>
    <t>Kaspersky Security для виртуальных и облачных сред - Enterprise Edition, Server Russian Edition. 25-49 VirtualServer 2 year Educational License</t>
  </si>
  <si>
    <t>Kaspersky Security для виртуальных и облачных сред - Enterprise Edition, Server Russian Edition. 25-49 VirtualServer 2 year Educational Renewal License</t>
  </si>
  <si>
    <t>Kaspersky Security для виртуальных и облачных сред - Enterprise Edition, Server Russian Edition. 25-49 VirtualServer 2 year Renewal License</t>
  </si>
  <si>
    <t>Kaspersky Security для виртуальных и облачных сред - Enterprise Edition, Server Russian Edition. 25-49 VirtualServer 2 year Base License</t>
  </si>
  <si>
    <t>Kaspersky Security для виртуальных и облачных сред - Enterprise Edition, Server Russian Edition. 25-49 VirtualServer 2 year Cross-grade License</t>
  </si>
  <si>
    <t>Kaspersky Security для виртуальных и облачных сред - Enterprise Edition, Server Russian Edition. 25-49 VirtualServer 1 year Educational License</t>
  </si>
  <si>
    <t>Kaspersky Security для виртуальных и облачных сред - Enterprise Edition, Server Russian Edition. 25-49 VirtualServer 1 year Educational Renewal License</t>
  </si>
  <si>
    <t>Kaspersky Security для виртуальных и облачных сред - Enterprise Edition, Server Russian Edition. 25-49 VirtualServer 1 year Renewal License</t>
  </si>
  <si>
    <t>Kaspersky Security для виртуальных и облачных сред - Enterprise Edition, Server Russian Edition. 25-49 VirtualServer 1 year Base License</t>
  </si>
  <si>
    <t>Kaspersky Security для виртуальных и облачных сред - Enterprise Edition, Server Russian Edition. 25-49 VirtualServer 1 year Cross-grade License</t>
  </si>
  <si>
    <t>Kaspersky Security для виртуальных и облачных сред - Enterprise Edition, Server Russian Edition. 50-99 VirtualServer 2 year Educational License</t>
  </si>
  <si>
    <t>Kaspersky Security для виртуальных и облачных сред - Enterprise Edition, Server Russian Edition. 50-99 VirtualServer 2 year Educational Renewal License</t>
  </si>
  <si>
    <t>Kaspersky Security для виртуальных и облачных сред - Enterprise Edition, Server Russian Edition. 50-99 VirtualServer 2 year Renewal License</t>
  </si>
  <si>
    <t>Kaspersky Security для виртуальных и облачных сред - Enterprise Edition, Server Russian Edition. 50-99 VirtualServer 2 year Base License</t>
  </si>
  <si>
    <t>Kaspersky Security для виртуальных и облачных сред - Enterprise Edition, Server Russian Edition. 50-99 VirtualServer 2 year Cross-grade License</t>
  </si>
  <si>
    <t>Kaspersky Security для виртуальных и облачных сред - Enterprise Edition, Server Russian Edition. 50-99 VirtualServer 1 year Educational License</t>
  </si>
  <si>
    <t>Kaspersky Security для виртуальных и облачных сред - Enterprise Edition, Server Russian Edition. 50-99 VirtualServer 1 year Educational Renewal License</t>
  </si>
  <si>
    <t>Kaspersky Security для виртуальных и облачных сред - Enterprise Edition, Server Russian Edition. 50-99 VirtualServer 1 year Renewal License</t>
  </si>
  <si>
    <t>Kaspersky Security для виртуальных и облачных сред - Enterprise Edition, Server Russian Edition. 50-99 VirtualServer 1 year Base License</t>
  </si>
  <si>
    <t>Kaspersky Security для виртуальных и облачных сред - Enterprise Edition, Server Russian Edition. 50-99 VirtualServer 1 year Cross-grade License</t>
  </si>
  <si>
    <t>Kaspersky Security для виртуальных и облачных сред - Enterprise Edition, Server Russian Edition. 100-149 VirtualServer 2 year Educational License</t>
  </si>
  <si>
    <t>Kaspersky Security для виртуальных и облачных сред - Enterprise Edition, Server Russian Edition. 100-149 VirtualServer 2 year Educational Renewal License</t>
  </si>
  <si>
    <t>Kaspersky Security для виртуальных и облачных сред - Enterprise Edition, Server Russian Edition. 100-149 VirtualServer 2 year Renewal License</t>
  </si>
  <si>
    <t>Kaspersky Security для виртуальных и облачных сред - Enterprise Edition, Server Russian Edition. 100-149 VirtualServer 2 year Base License</t>
  </si>
  <si>
    <t>Kaspersky Security для виртуальных и облачных сред - Enterprise Edition, Server Russian Edition. 100-149 VirtualServer 2 year Cross-grade License</t>
  </si>
  <si>
    <t>Kaspersky Security для виртуальных и облачных сред - Enterprise Edition, Server Russian Edition. 100-149 VirtualServer 1 year Educational License</t>
  </si>
  <si>
    <t>Kaspersky Security для виртуальных и облачных сред - Enterprise Edition, Server Russian Edition. 100-149 VirtualServer 1 year Educational Renewal License</t>
  </si>
  <si>
    <t>Kaspersky Security для виртуальных и облачных сред - Enterprise Edition, Server Russian Edition. 100-149 VirtualServer 1 year Renewal License</t>
  </si>
  <si>
    <t>Kaspersky Security для виртуальных и облачных сред - Enterprise Edition, Server Russian Edition. 100-149 VirtualServer 1 year Base License</t>
  </si>
  <si>
    <t>Kaspersky Security для виртуальных и облачных сред - Enterprise Edition, Server Russian Edition. 100-149 VirtualServer 1 year Cross-grade License</t>
  </si>
  <si>
    <t>Kaspersky Security для виртуальных и облачных сред - Enterprise Edition, Server Russian Edition. 150-249 VirtualServer 2 year Educational License</t>
  </si>
  <si>
    <t>Kaspersky Security для виртуальных и облачных сред - Enterprise Edition, Server Russian Edition. 150-249 VirtualServer 2 year Educational Renewal License</t>
  </si>
  <si>
    <t>Kaspersky Security для виртуальных и облачных сред - Enterprise Edition, Server Russian Edition. 150-249 VirtualServer 2 year Renewal License</t>
  </si>
  <si>
    <t>Kaspersky Security для виртуальных и облачных сред - Enterprise Edition, Server Russian Edition. 150-249 VirtualServer 2 year Base License</t>
  </si>
  <si>
    <t>Kaspersky Security для виртуальных и облачных сред - Enterprise Edition, Server Russian Edition. 150-249 VirtualServer 2 year Cross-grade License</t>
  </si>
  <si>
    <t>Kaspersky Security для виртуальных и облачных сред - Enterprise Edition, Server Russian Edition. 150-249 VirtualServer 1 year Educational License</t>
  </si>
  <si>
    <t>Kaspersky Security для виртуальных и облачных сред - Enterprise Edition, Server Russian Edition. 150-249 VirtualServer 1 year Educational Renewal License</t>
  </si>
  <si>
    <t>Kaspersky Security для виртуальных и облачных сред - Enterprise Edition, Server Russian Edition. 150-249 VirtualServer 1 year Renewal License</t>
  </si>
  <si>
    <t>Kaspersky Security для виртуальных и облачных сред - Enterprise Edition, Server Russian Edition. 150-249 VirtualServer 1 year Base License</t>
  </si>
  <si>
    <t>Kaspersky Security для виртуальных и облачных сред - Enterprise Edition, Server Russian Edition. 150-249 VirtualServer 1 year Cross-grade License</t>
  </si>
  <si>
    <t>Kaspersky Security для виртуальных и облачных сред - Enterprise Edition, Server Russian Edition. 250-499 VirtualServer 2 year Educational License</t>
  </si>
  <si>
    <t>Kaspersky Security для виртуальных и облачных сред - Enterprise Edition, Server Russian Edition. 250-499 VirtualServer 2 year Educational Renewal License</t>
  </si>
  <si>
    <t>Kaspersky Security для виртуальных и облачных сред - Enterprise Edition, Server Russian Edition. 250-499 VirtualServer 2 year Renewal License</t>
  </si>
  <si>
    <t>Kaspersky Security для виртуальных и облачных сред - Enterprise Edition, Server Russian Edition. 250-499 VirtualServer 2 year Base License</t>
  </si>
  <si>
    <t>Kaspersky Security для виртуальных и облачных сред - Enterprise Edition, Server Russian Edition. 250-499 VirtualServer 2 year Cross-grade License</t>
  </si>
  <si>
    <t>Kaspersky Security для виртуальных и облачных сред - Enterprise Edition, Server Russian Edition. 250-499 VirtualServer 1 year Educational License</t>
  </si>
  <si>
    <t>Kaspersky Security для виртуальных и облачных сред - Enterprise Edition, Server Russian Edition. 250-499 VirtualServer 1 year Educational Renewal License</t>
  </si>
  <si>
    <t>Kaspersky Security для виртуальных и облачных сред - Enterprise Edition, Server Russian Edition. 250-499 VirtualServer 1 year Renewal License</t>
  </si>
  <si>
    <t>Kaspersky Security для виртуальных и облачных сред - Enterprise Edition, Server Russian Edition. 250-499 VirtualServer 1 year Base License</t>
  </si>
  <si>
    <t>Kaspersky Security для виртуальных и облачных сред - Enterprise Edition, Server Russian Edition. 250-499 VirtualServer 1 year Cross-grade License</t>
  </si>
  <si>
    <t>Kaspersky Security для виртуальных и облачных сред, Server Russian Edition. 1 - VirtualServer 2 year Educational License</t>
  </si>
  <si>
    <t>Kaspersky Security для виртуальных и облачных сред, Server Russian Edition. 1 - VirtualServer 2 year Educational Renewal License</t>
  </si>
  <si>
    <t>Kaspersky Security для виртуальных и облачных сред, Server Russian Edition. 1 - VirtualServer 2 year Renewal License</t>
  </si>
  <si>
    <t>Kaspersky Security для виртуальных и облачных сред, Server Russian Edition. 1 - VirtualServer 2 year Base License</t>
  </si>
  <si>
    <t>Kaspersky Security для виртуальных и облачных сред, Server Russian Edition. 1 - VirtualServer 2 year Cross-grade License</t>
  </si>
  <si>
    <t>Kaspersky Security для виртуальных и облачных сред, Server Russian Edition. 1 - VirtualServer 1 year Educational License</t>
  </si>
  <si>
    <t>Kaspersky Security для виртуальных и облачных сред, Server Russian Edition. 1 - VirtualServer 1 year Educational Renewal License</t>
  </si>
  <si>
    <t>Kaspersky Security для виртуальных и облачных сред, Server Russian Edition. 1 - VirtualServer 1 year Renewal License</t>
  </si>
  <si>
    <t>Kaspersky Security для виртуальных и облачных сред, Server Russian Edition. 1 - VirtualServer 1 year Base License</t>
  </si>
  <si>
    <t>Kaspersky Security для виртуальных и облачных сред, Server Russian Edition. 1 - VirtualServer 1 year Cross-grade License</t>
  </si>
  <si>
    <t>Kaspersky Security для виртуальных и облачных сред, Server Russian Edition. 2 - VirtualServer 2 year Educational License</t>
  </si>
  <si>
    <t>Kaspersky Security для виртуальных и облачных сред, Server Russian Edition. 2 - VirtualServer 2 year Educational Renewal License</t>
  </si>
  <si>
    <t>Kaspersky Security для виртуальных и облачных сред, Server Russian Edition. 2 - VirtualServer 2 year Renewal License</t>
  </si>
  <si>
    <t>Kaspersky Security для виртуальных и облачных сред, Server Russian Edition. 2 - VirtualServer 2 year Base License</t>
  </si>
  <si>
    <t>Kaspersky Security для виртуальных и облачных сред, Server Russian Edition. 2 - VirtualServer 2 year Cross-grade License</t>
  </si>
  <si>
    <t>Kaspersky Security для виртуальных и облачных сред, Server Russian Edition. 2 - VirtualServer 1 year Educational License</t>
  </si>
  <si>
    <t>Kaspersky Security для виртуальных и облачных сред, Server Russian Edition. 2 - VirtualServer 1 year Educational Renewal License</t>
  </si>
  <si>
    <t>Kaspersky Security для виртуальных и облачных сред, Server Russian Edition. 2 - VirtualServer 1 year Renewal License</t>
  </si>
  <si>
    <t>Kaspersky Security для виртуальных и облачных сред, Server Russian Edition. 2 - VirtualServer 1 year Base License</t>
  </si>
  <si>
    <t>Kaspersky Security для виртуальных и облачных сред, Server Russian Edition. 2 - VirtualServer 1 year Cross-grade License</t>
  </si>
  <si>
    <t>Kaspersky Security для виртуальных и облачных сред, Server Russian Edition. 3 - VirtualServer 2 year Educational License</t>
  </si>
  <si>
    <t>Kaspersky Security для виртуальных и облачных сред, Server Russian Edition. 3 - VirtualServer 2 year Educational Renewal License</t>
  </si>
  <si>
    <t>Kaspersky Security для виртуальных и облачных сред, Server Russian Edition. 3 - VirtualServer 2 year Renewal License</t>
  </si>
  <si>
    <t>Kaspersky Security для виртуальных и облачных сред, Server Russian Edition. 3 - VirtualServer 2 year Base License</t>
  </si>
  <si>
    <t>Kaspersky Security для виртуальных и облачных сред, Server Russian Edition. 3 - VirtualServer 2 year Cross-grade License</t>
  </si>
  <si>
    <t>Kaspersky Security для виртуальных и облачных сред, Server Russian Edition. 3 - VirtualServer 1 year Educational License</t>
  </si>
  <si>
    <t>Kaspersky Security для виртуальных и облачных сред, Server Russian Edition. 3 - VirtualServer 1 year Educational Renewal License</t>
  </si>
  <si>
    <t>Kaspersky Security для виртуальных и облачных сред, Server Russian Edition. 3 - VirtualServer 1 year Renewal License</t>
  </si>
  <si>
    <t>Kaspersky Security для виртуальных и облачных сред, Server Russian Edition. 3 - VirtualServer 1 year Base License</t>
  </si>
  <si>
    <t>Kaspersky Security для виртуальных и облачных сред, Server Russian Edition. 3 - VirtualServer 1 year Cross-grade License</t>
  </si>
  <si>
    <t>Kaspersky Security для виртуальных и облачных сред, Server Russian Edition. 4 - VirtualServer 2 year Educational License</t>
  </si>
  <si>
    <t>Kaspersky Security для виртуальных и облачных сред, Server Russian Edition. 4 - VirtualServer 2 year Educational Renewal License</t>
  </si>
  <si>
    <t>Kaspersky Security для виртуальных и облачных сред, Server Russian Edition. 4 - VirtualServer 2 year Renewal License</t>
  </si>
  <si>
    <t>Kaspersky Security для виртуальных и облачных сред, Server Russian Edition. 4 - VirtualServer 2 year Base License</t>
  </si>
  <si>
    <t>Kaspersky Security для виртуальных и облачных сред, Server Russian Edition. 4 - VirtualServer 2 year Cross-grade License</t>
  </si>
  <si>
    <t>Kaspersky Security для виртуальных и облачных сред, Server Russian Edition. 4 - VirtualServer 1 year Educational License</t>
  </si>
  <si>
    <t>Kaspersky Security для виртуальных и облачных сред, Server Russian Edition. 4 - VirtualServer 1 year Educational Renewal License</t>
  </si>
  <si>
    <t>Kaspersky Security для виртуальных и облачных сред, Server Russian Edition. 4 - VirtualServer 1 year Renewal License</t>
  </si>
  <si>
    <t>Kaspersky Security для виртуальных и облачных сред, Server Russian Edition. 4 - VirtualServer 1 year Base License</t>
  </si>
  <si>
    <t>Kaspersky Security для виртуальных и облачных сред, Server Russian Edition. 4 - VirtualServer 1 year Cross-grade License</t>
  </si>
  <si>
    <t>Kaspersky Security для виртуальных и облачных сред, Server Russian Edition. 5-9 VirtualServer 2 year Educational License</t>
  </si>
  <si>
    <t>Kaspersky Security для виртуальных и облачных сред, Server Russian Edition. 5-9 VirtualServer 2 year Educational Renewal License</t>
  </si>
  <si>
    <t>Kaspersky Security для виртуальных и облачных сред, Server Russian Edition. 5-9 VirtualServer 2 year Renewal License</t>
  </si>
  <si>
    <t>Kaspersky Security для виртуальных и облачных сред, Server Russian Edition. 5-9 VirtualServer 2 year Base License</t>
  </si>
  <si>
    <t>Kaspersky Security для виртуальных и облачных сред, Server Russian Edition. 5-9 VirtualServer 2 year Cross-grade License</t>
  </si>
  <si>
    <t>Kaspersky Security для виртуальных и облачных сред, Server Russian Edition. 5-9 VirtualServer 1 year Educational License</t>
  </si>
  <si>
    <t>Kaspersky Security для виртуальных и облачных сред, Server Russian Edition. 5-9 VirtualServer 1 year Educational Renewal License</t>
  </si>
  <si>
    <t>Kaspersky Security для виртуальных и облачных сред, Server Russian Edition. 5-9 VirtualServer 1 year Renewal License</t>
  </si>
  <si>
    <t>Kaspersky Security для виртуальных и облачных сред, Server Russian Edition. 5-9 VirtualServer 1 year Base License</t>
  </si>
  <si>
    <t>Kaspersky Security для виртуальных и облачных сред, Server Russian Edition. 5-9 VirtualServer 1 year Cross-grade License</t>
  </si>
  <si>
    <t>Kaspersky Security для виртуальных и облачных сред, Server Russian Edition. 10-14 VirtualServer 2 year Educational License</t>
  </si>
  <si>
    <t>Kaspersky Security для виртуальных и облачных сред, Server Russian Edition. 10-14 VirtualServer 2 year Educational Renewal License</t>
  </si>
  <si>
    <t>Kaspersky Security для виртуальных и облачных сред, Server Russian Edition. 10-14 VirtualServer 2 year Renewal License</t>
  </si>
  <si>
    <t>Kaspersky Security для виртуальных и облачных сред, Server Russian Edition. 10-14 VirtualServer 2 year Base License</t>
  </si>
  <si>
    <t>Kaspersky Security для виртуальных и облачных сред, Server Russian Edition. 10-14 VirtualServer 2 year Cross-grade License</t>
  </si>
  <si>
    <t>Kaspersky Security для виртуальных и облачных сред, Server Russian Edition. 10-14 VirtualServer 1 year Educational License</t>
  </si>
  <si>
    <t>Kaspersky Security для виртуальных и облачных сред, Server Russian Edition. 10-14 VirtualServer 1 year Educational Renewal License</t>
  </si>
  <si>
    <t>Kaspersky Security для виртуальных и облачных сред, Server Russian Edition. 10-14 VirtualServer 1 year Renewal License</t>
  </si>
  <si>
    <t>Kaspersky Security для виртуальных и облачных сред, Server Russian Edition. 10-14 VirtualServer 1 year Base License</t>
  </si>
  <si>
    <t>Kaspersky Security для виртуальных и облачных сред, Server Russian Edition. 10-14 VirtualServer 1 year Cross-grade License</t>
  </si>
  <si>
    <t>Kaspersky Security для виртуальных и облачных сред, Server Russian Edition. 15-19 VirtualServer 2 year Educational License</t>
  </si>
  <si>
    <t>Kaspersky Security для виртуальных и облачных сред, Server Russian Edition. 15-19 VirtualServer 2 year Educational Renewal License</t>
  </si>
  <si>
    <t>Kaspersky Security для виртуальных и облачных сред, Server Russian Edition. 15-19 VirtualServer 2 year Renewal License</t>
  </si>
  <si>
    <t>Kaspersky Security для виртуальных и облачных сред, Server Russian Edition. 15-19 VirtualServer 2 year Base License</t>
  </si>
  <si>
    <t>Kaspersky Security для виртуальных и облачных сред, Server Russian Edition. 15-19 VirtualServer 2 year Cross-grade License</t>
  </si>
  <si>
    <t>Kaspersky Security для виртуальных и облачных сред, Server Russian Edition. 15-19 VirtualServer 1 year Educational License</t>
  </si>
  <si>
    <t>Kaspersky Security для виртуальных и облачных сред, Server Russian Edition. 15-19 VirtualServer 1 year Educational Renewal License</t>
  </si>
  <si>
    <t>Kaspersky Security для виртуальных и облачных сред, Server Russian Edition. 15-19 VirtualServer 1 year Renewal License</t>
  </si>
  <si>
    <t>Kaspersky Security для виртуальных и облачных сред, Server Russian Edition. 15-19 VirtualServer 1 year Base License</t>
  </si>
  <si>
    <t>Kaspersky Security для виртуальных и облачных сред, Server Russian Edition. 15-19 VirtualServer 1 year Cross-grade License</t>
  </si>
  <si>
    <t>Kaspersky Security для виртуальных и облачных сред, Server Russian Edition. 20-24 VirtualServer 2 year Educational License</t>
  </si>
  <si>
    <t>Kaspersky Security для виртуальных и облачных сред, Server Russian Edition. 20-24 VirtualServer 2 year Educational Renewal License</t>
  </si>
  <si>
    <t>Kaspersky Security для виртуальных и облачных сред, Server Russian Edition. 20-24 VirtualServer 2 year Renewal License</t>
  </si>
  <si>
    <t>Kaspersky Security для виртуальных и облачных сред, Server Russian Edition. 20-24 VirtualServer 2 year Base License</t>
  </si>
  <si>
    <t>Kaspersky Security для виртуальных и облачных сред, Server Russian Edition. 20-24 VirtualServer 2 year Cross-grade License</t>
  </si>
  <si>
    <t>Kaspersky Security для виртуальных и облачных сред, Server Russian Edition. 20-24 VirtualServer 1 year Educational License</t>
  </si>
  <si>
    <t>Kaspersky Security для виртуальных и облачных сред, Server Russian Edition. 20-24 VirtualServer 1 year Educational Renewal License</t>
  </si>
  <si>
    <t>Kaspersky Security для виртуальных и облачных сред, Server Russian Edition. 20-24 VirtualServer 1 year Renewal License</t>
  </si>
  <si>
    <t>Kaspersky Security для виртуальных и облачных сред, Server Russian Edition. 20-24 VirtualServer 1 year Base License</t>
  </si>
  <si>
    <t>Kaspersky Security для виртуальных и облачных сред, Server Russian Edition. 20-24 VirtualServer 1 year Cross-grade License</t>
  </si>
  <si>
    <t>Kaspersky Security для виртуальных и облачных сред, Server Russian Edition. 25-49 VirtualServer 2 year Educational License</t>
  </si>
  <si>
    <t>Kaspersky Security для виртуальных и облачных сред, Server Russian Edition. 25-49 VirtualServer 2 year Educational Renewal License</t>
  </si>
  <si>
    <t>Kaspersky Security для виртуальных и облачных сред, Server Russian Edition. 25-49 VirtualServer 2 year Renewal License</t>
  </si>
  <si>
    <t>Kaspersky Security для виртуальных и облачных сред, Server Russian Edition. 25-49 VirtualServer 2 year Base License</t>
  </si>
  <si>
    <t>Kaspersky Security для виртуальных и облачных сред, Server Russian Edition. 25-49 VirtualServer 2 year Cross-grade License</t>
  </si>
  <si>
    <t>Kaspersky Security для виртуальных и облачных сред, Server Russian Edition. 25-49 VirtualServer 1 year Educational License</t>
  </si>
  <si>
    <t>Kaspersky Security для виртуальных и облачных сред, Server Russian Edition. 25-49 VirtualServer 1 year Educational Renewal License</t>
  </si>
  <si>
    <t>Kaspersky Security для виртуальных и облачных сред, Server Russian Edition. 25-49 VirtualServer 1 year Renewal License</t>
  </si>
  <si>
    <t>Kaspersky Security для виртуальных и облачных сред, Server Russian Edition. 25-49 VirtualServer 1 year Base License</t>
  </si>
  <si>
    <t>Kaspersky Security для виртуальных и облачных сред, Server Russian Edition. 25-49 VirtualServer 1 year Cross-grade License</t>
  </si>
  <si>
    <t>Kaspersky Security для виртуальных и облачных сред, Server Russian Edition. 50-99 VirtualServer 2 year Educational License</t>
  </si>
  <si>
    <t>Kaspersky Security для виртуальных и облачных сред, Server Russian Edition. 50-99 VirtualServer 2 year Educational Renewal License</t>
  </si>
  <si>
    <t>Kaspersky Security для виртуальных и облачных сред, Server Russian Edition. 50-99 VirtualServer 2 year Renewal License</t>
  </si>
  <si>
    <t>Kaspersky Security для виртуальных и облачных сред, Server Russian Edition. 50-99 VirtualServer 2 year Base License</t>
  </si>
  <si>
    <t>Kaspersky Security для виртуальных и облачных сред, Server Russian Edition. 50-99 VirtualServer 2 year Cross-grade License</t>
  </si>
  <si>
    <t>Kaspersky Security для виртуальных и облачных сред, Server Russian Edition. 50-99 VirtualServer 1 year Educational License</t>
  </si>
  <si>
    <t>Kaspersky Security для виртуальных и облачных сред, Server Russian Edition. 50-99 VirtualServer 1 year Educational Renewal License</t>
  </si>
  <si>
    <t>Kaspersky Security для виртуальных и облачных сред, Server Russian Edition. 50-99 VirtualServer 1 year Renewal License</t>
  </si>
  <si>
    <t>Kaspersky Security для виртуальных и облачных сред, Server Russian Edition. 50-99 VirtualServer 1 year Base License</t>
  </si>
  <si>
    <t>Kaspersky Security для виртуальных и облачных сред, Server Russian Edition. 50-99 VirtualServer 1 year Cross-grade License</t>
  </si>
  <si>
    <t>Kaspersky Security для виртуальных и облачных сред, Server Russian Edition. 100-149 VirtualServer 2 year Educational License</t>
  </si>
  <si>
    <t>Kaspersky Security для виртуальных и облачных сред, Server Russian Edition. 100-149 VirtualServer 2 year Educational Renewal License</t>
  </si>
  <si>
    <t>Kaspersky Security для виртуальных и облачных сред, Server Russian Edition. 100-149 VirtualServer 2 year Renewal License</t>
  </si>
  <si>
    <t>Kaspersky Security для виртуальных и облачных сред, Server Russian Edition. 100-149 VirtualServer 2 year Base License</t>
  </si>
  <si>
    <t>Kaspersky Security для виртуальных и облачных сред, Server Russian Edition. 100-149 VirtualServer 2 year Cross-grade License</t>
  </si>
  <si>
    <t>Kaspersky Security для виртуальных и облачных сред, Server Russian Edition. 100-149 VirtualServer 1 year Educational License</t>
  </si>
  <si>
    <t>Kaspersky Security для виртуальных и облачных сред, Server Russian Edition. 100-149 VirtualServer 1 year Educational Renewal License</t>
  </si>
  <si>
    <t>Kaspersky Security для виртуальных и облачных сред, Server Russian Edition. 100-149 VirtualServer 1 year Renewal License</t>
  </si>
  <si>
    <t>Kaspersky Security для виртуальных и облачных сред, Server Russian Edition. 100-149 VirtualServer 1 year Base License</t>
  </si>
  <si>
    <t>Kaspersky Security для виртуальных и облачных сред, Server Russian Edition. 100-149 VirtualServer 1 year Cross-grade License</t>
  </si>
  <si>
    <t>Kaspersky Security для виртуальных и облачных сред, Server Russian Edition. 150-249 VirtualServer 2 year Educational License</t>
  </si>
  <si>
    <t>Kaspersky Security для виртуальных и облачных сред, Server Russian Edition. 150-249 VirtualServer 2 year Educational Renewal License</t>
  </si>
  <si>
    <t>Kaspersky Security для виртуальных и облачных сред, Server Russian Edition. 150-249 VirtualServer 2 year Renewal License</t>
  </si>
  <si>
    <t>Kaspersky Security для виртуальных и облачных сред, Server Russian Edition. 150-249 VirtualServer 2 year Base License</t>
  </si>
  <si>
    <t>Kaspersky Security для виртуальных и облачных сред, Server Russian Edition. 150-249 VirtualServer 2 year Cross-grade License</t>
  </si>
  <si>
    <t>Kaspersky Security для виртуальных и облачных сред, Server Russian Edition. 150-249 VirtualServer 1 year Educational License</t>
  </si>
  <si>
    <t>Kaspersky Security для виртуальных и облачных сред, Server Russian Edition. 150-249 VirtualServer 1 year Educational Renewal License</t>
  </si>
  <si>
    <t>Kaspersky Security для виртуальных и облачных сред, Server Russian Edition. 150-249 VirtualServer 1 year Renewal License</t>
  </si>
  <si>
    <t>Kaspersky Security для виртуальных и облачных сред, Server Russian Edition. 150-249 VirtualServer 1 year Base License</t>
  </si>
  <si>
    <t>Kaspersky Security для виртуальных и облачных сред, Server Russian Edition. 150-249 VirtualServer 1 year Cross-grade License</t>
  </si>
  <si>
    <t>Kaspersky Security для виртуальных и облачных сред, Server Russian Edition. 250-499 VirtualServer 2 year Educational License</t>
  </si>
  <si>
    <t>Kaspersky Security для виртуальных и облачных сред, Server Russian Edition. 250-499 VirtualServer 2 year Educational Renewal License</t>
  </si>
  <si>
    <t>Kaspersky Security для виртуальных и облачных сред, Server Russian Edition. 250-499 VirtualServer 2 year Renewal License</t>
  </si>
  <si>
    <t>Kaspersky Security для виртуальных и облачных сред, Server Russian Edition. 250-499 VirtualServer 2 year Base License</t>
  </si>
  <si>
    <t>Kaspersky Security для виртуальных и облачных сред, Server Russian Edition. 250-499 VirtualServer 2 year Cross-grade License</t>
  </si>
  <si>
    <t>Kaspersky Security для виртуальных и облачных сред, Server Russian Edition. 250-499 VirtualServer 1 year Educational License</t>
  </si>
  <si>
    <t>Kaspersky Security для виртуальных и облачных сред, Server Russian Edition. 250-499 VirtualServer 1 year Educational Renewal License</t>
  </si>
  <si>
    <t>Kaspersky Security для виртуальных и облачных сред, Server Russian Edition. 250-499 VirtualServer 1 year Renewal License</t>
  </si>
  <si>
    <t>Kaspersky Security для виртуальных и облачных сред, Server Russian Edition. 250-499 VirtualServer 1 year Base License</t>
  </si>
  <si>
    <t>Kaspersky Security для виртуальных и облачных сред, Server Russian Edition. 250-499 VirtualServer 1 year Cross-grade License</t>
  </si>
  <si>
    <t>Kaspersky Security для виртуальных и облачных сред - Enterprise Edition, CPU Russian Edition. 1 - CPU 2 year Educational License</t>
  </si>
  <si>
    <t>Kaspersky Security для виртуальных и облачных сред - Enterprise Edition, CPU Russian Edition. 1 - CPU 2 year Educational Renewal License</t>
  </si>
  <si>
    <t>Kaspersky Security для виртуальных и облачных сред - Enterprise Edition, CPU Russian Edition. 1 - CPU 2 year Renewal License</t>
  </si>
  <si>
    <t>Kaspersky Security для виртуальных и облачных сред - Enterprise Edition, CPU Russian Edition. 1 - CPU 2 year Base License</t>
  </si>
  <si>
    <t>Kaspersky Security для виртуальных и облачных сред - Enterprise Edition, CPU Russian Edition. 1 - CPU 2 year Cross-grade License</t>
  </si>
  <si>
    <t>Kaspersky Security для виртуальных и облачных сред - Enterprise Edition, CPU Russian Edition. 1 - CPU 1 year Educational License</t>
  </si>
  <si>
    <t>Kaspersky Security для виртуальных и облачных сред - Enterprise Edition, CPU Russian Edition. 1 - CPU 1 year Educational Renewal License</t>
  </si>
  <si>
    <t>Kaspersky Security для виртуальных и облачных сред - Enterprise Edition, CPU Russian Edition. 1 - CPU 1 year Renewal License</t>
  </si>
  <si>
    <t>Kaspersky Security для виртуальных и облачных сред - Enterprise Edition, CPU Russian Edition. 1 - CPU 1 year Base License</t>
  </si>
  <si>
    <t>Kaspersky Security для виртуальных и облачных сред - Enterprise Edition, CPU Russian Edition. 1 - CPU 1 year Cross-grade License</t>
  </si>
  <si>
    <t>Kaspersky Security для виртуальных и облачных сред - Enterprise Edition, CPU Russian Edition. 2 - CPU 2 year Educational License</t>
  </si>
  <si>
    <t>Kaspersky Security для виртуальных и облачных сред - Enterprise Edition, CPU Russian Edition. 2 - CPU 2 year Educational Renewal License</t>
  </si>
  <si>
    <t>Kaspersky Security для виртуальных и облачных сред - Enterprise Edition, CPU Russian Edition. 2 - CPU 2 year Renewal License</t>
  </si>
  <si>
    <t>Kaspersky Security для виртуальных и облачных сред - Enterprise Edition, CPU Russian Edition. 2 - CPU 2 year Base License</t>
  </si>
  <si>
    <t>Kaspersky Security для виртуальных и облачных сред - Enterprise Edition, CPU Russian Edition. 2 - CPU 2 year Cross-grade License</t>
  </si>
  <si>
    <t>Kaspersky Security для виртуальных и облачных сред - Enterprise Edition, CPU Russian Edition. 2 - CPU 1 year Educational License</t>
  </si>
  <si>
    <t>Kaspersky Security для виртуальных и облачных сред - Enterprise Edition, CPU Russian Edition. 2 - CPU 1 year Educational Renewal License</t>
  </si>
  <si>
    <t>Kaspersky Security для виртуальных и облачных сред - Enterprise Edition, CPU Russian Edition. 2 - CPU 1 year Renewal License</t>
  </si>
  <si>
    <t>Kaspersky Security для виртуальных и облачных сред - Enterprise Edition, CPU Russian Edition. 2 - CPU 1 year Base License</t>
  </si>
  <si>
    <t>Kaspersky Security для виртуальных и облачных сред - Enterprise Edition, CPU Russian Edition. 2 - CPU 1 year Cross-grade License</t>
  </si>
  <si>
    <t>Kaspersky Security для виртуальных и облачных сред - Enterprise Edition, CPU Russian Edition. 3 - CPU 2 year Educational License</t>
  </si>
  <si>
    <t>Kaspersky Security для виртуальных и облачных сред - Enterprise Edition, CPU Russian Edition. 3 - CPU 2 year Educational Renewal License</t>
  </si>
  <si>
    <t>Kaspersky Security для виртуальных и облачных сред - Enterprise Edition, CPU Russian Edition. 3 - CPU 2 year Renewal License</t>
  </si>
  <si>
    <t>Kaspersky Security для виртуальных и облачных сред - Enterprise Edition, CPU Russian Edition. 3 - CPU 2 year Base License</t>
  </si>
  <si>
    <t>Kaspersky Security для виртуальных и облачных сред - Enterprise Edition, CPU Russian Edition. 3 - CPU 2 year Cross-grade License</t>
  </si>
  <si>
    <t>Kaspersky Security для виртуальных и облачных сред - Enterprise Edition, CPU Russian Edition. 3 - CPU 1 year Educational License</t>
  </si>
  <si>
    <t>Kaspersky Security для виртуальных и облачных сред - Enterprise Edition, CPU Russian Edition. 3 - CPU 1 year Educational Renewal License</t>
  </si>
  <si>
    <t>Kaspersky Security для виртуальных и облачных сред - Enterprise Edition, CPU Russian Edition. 3 - CPU 1 year Renewal License</t>
  </si>
  <si>
    <t>Kaspersky Security для виртуальных и облачных сред - Enterprise Edition, CPU Russian Edition. 3 - CPU 1 year Base License</t>
  </si>
  <si>
    <t>Kaspersky Security для виртуальных и облачных сред - Enterprise Edition, CPU Russian Edition. 3 - CPU 1 year Cross-grade License</t>
  </si>
  <si>
    <t>Kaspersky Security для виртуальных и облачных сред - Enterprise Edition, CPU Russian Edition. 4 - CPU 2 year Educational License</t>
  </si>
  <si>
    <t>Kaspersky Security для виртуальных и облачных сред - Enterprise Edition, CPU Russian Edition. 4 - CPU 2 year Educational Renewal License</t>
  </si>
  <si>
    <t>Kaspersky Security для виртуальных и облачных сред - Enterprise Edition, CPU Russian Edition. 4 - CPU 2 year Renewal License</t>
  </si>
  <si>
    <t>Kaspersky Security для виртуальных и облачных сред - Enterprise Edition, CPU Russian Edition. 4 - CPU 2 year Base License</t>
  </si>
  <si>
    <t>Kaspersky Security для виртуальных и облачных сред - Enterprise Edition, CPU Russian Edition. 4 - CPU 2 year Cross-grade License</t>
  </si>
  <si>
    <t>Kaspersky Security для виртуальных и облачных сред - Enterprise Edition, CPU Russian Edition. 4 - CPU 1 year Educational License</t>
  </si>
  <si>
    <t>Kaspersky Security для виртуальных и облачных сред - Enterprise Edition, CPU Russian Edition. 4 - CPU 1 year Educational Renewal License</t>
  </si>
  <si>
    <t>Kaspersky Security для виртуальных и облачных сред - Enterprise Edition, CPU Russian Edition. 4 - CPU 1 year Renewal License</t>
  </si>
  <si>
    <t>Kaspersky Security для виртуальных и облачных сред - Enterprise Edition, CPU Russian Edition. 4 - CPU 1 year Base License</t>
  </si>
  <si>
    <t>Kaspersky Security для виртуальных и облачных сред - Enterprise Edition, CPU Russian Edition. 4 - CPU 1 year Cross-grade License</t>
  </si>
  <si>
    <t>Kaspersky Security для виртуальных и облачных сред - Enterprise Edition, CPU Russian Edition. 5-9 CPU 2 year Educational License</t>
  </si>
  <si>
    <t>Kaspersky Security для виртуальных и облачных сред - Enterprise Edition, CPU Russian Edition. 5-9 CPU 2 year Educational Renewal License</t>
  </si>
  <si>
    <t>Kaspersky Security для виртуальных и облачных сред - Enterprise Edition, CPU Russian Edition. 5-9 CPU 2 year Renewal License</t>
  </si>
  <si>
    <t>Kaspersky Security для виртуальных и облачных сред - Enterprise Edition, CPU Russian Edition. 5-9 CPU 2 year Base License</t>
  </si>
  <si>
    <t>Kaspersky Security для виртуальных и облачных сред - Enterprise Edition, CPU Russian Edition. 5-9 CPU 2 year Cross-grade License</t>
  </si>
  <si>
    <t>Kaspersky Security для виртуальных и облачных сред - Enterprise Edition, CPU Russian Edition. 5-9 CPU 1 year Educational License</t>
  </si>
  <si>
    <t>Kaspersky Security для виртуальных и облачных сред - Enterprise Edition, CPU Russian Edition. 5-9 CPU 1 year Educational Renewal License</t>
  </si>
  <si>
    <t>Kaspersky Security для виртуальных и облачных сред - Enterprise Edition, CPU Russian Edition. 5-9 CPU 1 year Renewal License</t>
  </si>
  <si>
    <t>Kaspersky Security для виртуальных и облачных сред - Enterprise Edition, CPU Russian Edition. 5-9 CPU 1 year Base License</t>
  </si>
  <si>
    <t>Kaspersky Security для виртуальных и облачных сред - Enterprise Edition, CPU Russian Edition. 5-9 CPU 1 year Cross-grade License</t>
  </si>
  <si>
    <t>Kaspersky Security для виртуальных и облачных сред - Enterprise Edition, CPU Russian Edition. 10-14 CPU 2 year Educational License</t>
  </si>
  <si>
    <t>Kaspersky Security для виртуальных и облачных сред - Enterprise Edition, CPU Russian Edition. 10-14 CPU 2 year Educational Renewal License</t>
  </si>
  <si>
    <t>Kaspersky Security для виртуальных и облачных сред - Enterprise Edition, CPU Russian Edition. 10-14 CPU 2 year Renewal License</t>
  </si>
  <si>
    <t>Kaspersky Security для виртуальных и облачных сред - Enterprise Edition, CPU Russian Edition. 10-14 CPU 2 year Base License</t>
  </si>
  <si>
    <t>Kaspersky Security для виртуальных и облачных сред - Enterprise Edition, CPU Russian Edition. 10-14 CPU 2 year Cross-grade License</t>
  </si>
  <si>
    <t>Kaspersky Security для виртуальных и облачных сред - Enterprise Edition, CPU Russian Edition. 10-14 CPU 1 year Educational License</t>
  </si>
  <si>
    <t>Kaspersky Security для виртуальных и облачных сред - Enterprise Edition, CPU Russian Edition. 10-14 CPU 1 year Educational Renewal License</t>
  </si>
  <si>
    <t>Kaspersky Security для виртуальных и облачных сред - Enterprise Edition, CPU Russian Edition. 10-14 CPU 1 year Renewal License</t>
  </si>
  <si>
    <t>Kaspersky Security для виртуальных и облачных сред - Enterprise Edition, CPU Russian Edition. 10-14 CPU 1 year Base License</t>
  </si>
  <si>
    <t>Kaspersky Security для виртуальных и облачных сред - Enterprise Edition, CPU Russian Edition. 10-14 CPU 1 year Cross-grade License</t>
  </si>
  <si>
    <t>Kaspersky Security для виртуальных и облачных сред - Enterprise Edition, CPU Russian Edition. 15-19 CPU 2 year Educational License</t>
  </si>
  <si>
    <t>Kaspersky Security для виртуальных и облачных сред - Enterprise Edition, CPU Russian Edition. 15-19 CPU 2 year Educational Renewal License</t>
  </si>
  <si>
    <t>Kaspersky Security для виртуальных и облачных сред - Enterprise Edition, CPU Russian Edition. 15-19 CPU 2 year Renewal License</t>
  </si>
  <si>
    <t>Kaspersky Security для виртуальных и облачных сред - Enterprise Edition, CPU Russian Edition. 15-19 CPU 2 year Base License</t>
  </si>
  <si>
    <t>Kaspersky Security для виртуальных и облачных сред - Enterprise Edition, CPU Russian Edition. 15-19 CPU 2 year Cross-grade License</t>
  </si>
  <si>
    <t>Kaspersky Security для виртуальных и облачных сред - Enterprise Edition, CPU Russian Edition. 15-19 CPU 1 year Educational License</t>
  </si>
  <si>
    <t>Kaspersky Security для виртуальных и облачных сред - Enterprise Edition, CPU Russian Edition. 15-19 CPU 1 year Educational Renewal License</t>
  </si>
  <si>
    <t>Kaspersky Security для виртуальных и облачных сред - Enterprise Edition, CPU Russian Edition. 15-19 CPU 1 year Renewal License</t>
  </si>
  <si>
    <t>Kaspersky Security для виртуальных и облачных сред - Enterprise Edition, CPU Russian Edition. 15-19 CPU 1 year Base License</t>
  </si>
  <si>
    <t>Kaspersky Security для виртуальных и облачных сред - Enterprise Edition, CPU Russian Edition. 15-19 CPU 1 year Cross-grade License</t>
  </si>
  <si>
    <t>Kaspersky Security для виртуальных и облачных сред - Enterprise Edition, CPU Russian Edition. 20-24 CPU 2 year Educational License</t>
  </si>
  <si>
    <t>Kaspersky Security для виртуальных и облачных сред - Enterprise Edition, CPU Russian Edition. 20-24 CPU 2 year Educational Renewal License</t>
  </si>
  <si>
    <t>Kaspersky Security для виртуальных и облачных сред - Enterprise Edition, CPU Russian Edition. 20-24 CPU 2 year Renewal License</t>
  </si>
  <si>
    <t>Kaspersky Security для виртуальных и облачных сред - Enterprise Edition, CPU Russian Edition. 20-24 CPU 2 year Base License</t>
  </si>
  <si>
    <t>Kaspersky Security для виртуальных и облачных сред - Enterprise Edition, CPU Russian Edition. 20-24 CPU 2 year Cross-grade License</t>
  </si>
  <si>
    <t>Kaspersky Security для виртуальных и облачных сред - Enterprise Edition, CPU Russian Edition. 20-24 CPU 1 year Educational License</t>
  </si>
  <si>
    <t>Kaspersky Security для виртуальных и облачных сред - Enterprise Edition, CPU Russian Edition. 20-24 CPU 1 year Educational Renewal License</t>
  </si>
  <si>
    <t>Kaspersky Security для виртуальных и облачных сред - Enterprise Edition, CPU Russian Edition. 20-24 CPU 1 year Renewal License</t>
  </si>
  <si>
    <t>Kaspersky Security для виртуальных и облачных сред - Enterprise Edition, CPU Russian Edition. 20-24 CPU 1 year Base License</t>
  </si>
  <si>
    <t>Kaspersky Security для виртуальных и облачных сред - Enterprise Edition, CPU Russian Edition. 20-24 CPU 1 year Cross-grade License</t>
  </si>
  <si>
    <t>Kaspersky Security для виртуальных и облачных сред - Enterprise Edition, CPU Russian Edition. 25-49 CPU 2 year Educational License</t>
  </si>
  <si>
    <t>Kaspersky Security для виртуальных и облачных сред - Enterprise Edition, CPU Russian Edition. 25-49 CPU 2 year Educational Renewal License</t>
  </si>
  <si>
    <t>Kaspersky Security для виртуальных и облачных сред - Enterprise Edition, CPU Russian Edition. 25-49 CPU 2 year Renewal License</t>
  </si>
  <si>
    <t>Kaspersky Security для виртуальных и облачных сред - Enterprise Edition, CPU Russian Edition. 25-49 CPU 2 year Base License</t>
  </si>
  <si>
    <t>Kaspersky Security для виртуальных и облачных сред - Enterprise Edition, CPU Russian Edition. 25-49 CPU 2 year Cross-grade License</t>
  </si>
  <si>
    <t>Kaspersky Security для виртуальных и облачных сред - Enterprise Edition, CPU Russian Edition. 25-49 CPU 1 year Educational License</t>
  </si>
  <si>
    <t>Kaspersky Security для виртуальных и облачных сред - Enterprise Edition, CPU Russian Edition. 25-49 CPU 1 year Educational Renewal License</t>
  </si>
  <si>
    <t>Kaspersky Security для виртуальных и облачных сред - Enterprise Edition, CPU Russian Edition. 25-49 CPU 1 year Renewal License</t>
  </si>
  <si>
    <t>Kaspersky Security для виртуальных и облачных сред - Enterprise Edition, CPU Russian Edition. 25-49 CPU 1 year Base License</t>
  </si>
  <si>
    <t>Kaspersky Security для виртуальных и облачных сред - Enterprise Edition, CPU Russian Edition. 25-49 CPU 1 year Cross-grade License</t>
  </si>
  <si>
    <t>Kaspersky Security для виртуальных и облачных сред - Enterprise Edition, CPU Russian Edition. 50-99 CPU 2 year Educational License</t>
  </si>
  <si>
    <t>Kaspersky Security для виртуальных и облачных сред - Enterprise Edition, CPU Russian Edition. 50-99 CPU 2 year Educational Renewal License</t>
  </si>
  <si>
    <t>Kaspersky Security для виртуальных и облачных сред - Enterprise Edition, CPU Russian Edition. 50-99 CPU 2 year Renewal License</t>
  </si>
  <si>
    <t>Kaspersky Security для виртуальных и облачных сред - Enterprise Edition, CPU Russian Edition. 50-99 CPU 2 year Base License</t>
  </si>
  <si>
    <t>Kaspersky Security для виртуальных и облачных сред - Enterprise Edition, CPU Russian Edition. 50-99 CPU 2 year Cross-grade License</t>
  </si>
  <si>
    <t>Kaspersky Security для виртуальных и облачных сред - Enterprise Edition, CPU Russian Edition. 50-99 CPU 1 year Educational License</t>
  </si>
  <si>
    <t>Kaspersky Security для виртуальных и облачных сред - Enterprise Edition, CPU Russian Edition. 50-99 CPU 1 year Educational Renewal License</t>
  </si>
  <si>
    <t>Kaspersky Security для виртуальных и облачных сред - Enterprise Edition, CPU Russian Edition. 50-99 CPU 1 year Renewal License</t>
  </si>
  <si>
    <t>Kaspersky Security для виртуальных и облачных сред - Enterprise Edition, CPU Russian Edition. 50-99 CPU 1 year Base License</t>
  </si>
  <si>
    <t>Kaspersky Security для виртуальных и облачных сред - Enterprise Edition, CPU Russian Edition. 50-99 CPU 1 year Cross-grade License</t>
  </si>
  <si>
    <t>Kaspersky Security для виртуальных и облачных сред - Enterprise Edition, CPU Russian Edition. 100-149 CPU 2 year Educational License</t>
  </si>
  <si>
    <t>Kaspersky Security для виртуальных и облачных сред - Enterprise Edition, CPU Russian Edition. 100-149 CPU 2 year Educational Renewal License</t>
  </si>
  <si>
    <t>Kaspersky Security для виртуальных и облачных сред - Enterprise Edition, CPU Russian Edition. 100-149 CPU 2 year Renewal License</t>
  </si>
  <si>
    <t>Kaspersky Security для виртуальных и облачных сред - Enterprise Edition, CPU Russian Edition. 100-149 CPU 2 year Base License</t>
  </si>
  <si>
    <t>Kaspersky Security для виртуальных и облачных сред - Enterprise Edition, CPU Russian Edition. 100-149 CPU 2 year Cross-grade License</t>
  </si>
  <si>
    <t>Kaspersky Security для виртуальных и облачных сред - Enterprise Edition, CPU Russian Edition. 100-149 CPU 1 year Educational License</t>
  </si>
  <si>
    <t>Kaspersky Security для виртуальных и облачных сред - Enterprise Edition, CPU Russian Edition. 100-149 CPU 1 year Educational Renewal License</t>
  </si>
  <si>
    <t>Kaspersky Security для виртуальных и облачных сред - Enterprise Edition, CPU Russian Edition. 100-149 CPU 1 year Renewal License</t>
  </si>
  <si>
    <t>Kaspersky Security для виртуальных и облачных сред - Enterprise Edition, CPU Russian Edition. 100-149 CPU 1 year Base License</t>
  </si>
  <si>
    <t>Kaspersky Security для виртуальных и облачных сред - Enterprise Edition, CPU Russian Edition. 100-149 CPU 1 year Cross-grade License</t>
  </si>
  <si>
    <t>Kaspersky Security для виртуальных и облачных сред - Enterprise Edition, CPU Russian Edition. 150-249 CPU 2 year Educational License</t>
  </si>
  <si>
    <t>Kaspersky Security для виртуальных и облачных сред - Enterprise Edition, CPU Russian Edition. 150-249 CPU 2 year Educational Renewal License</t>
  </si>
  <si>
    <t>Kaspersky Security для виртуальных и облачных сред - Enterprise Edition, CPU Russian Edition. 150-249 CPU 2 year Renewal License</t>
  </si>
  <si>
    <t>Kaspersky Security для виртуальных и облачных сред - Enterprise Edition, CPU Russian Edition. 150-249 CPU 2 year Base License</t>
  </si>
  <si>
    <t>Kaspersky Security для виртуальных и облачных сред - Enterprise Edition, CPU Russian Edition. 150-249 CPU 2 year Cross-grade License</t>
  </si>
  <si>
    <t>Kaspersky Security для виртуальных и облачных сред - Enterprise Edition, CPU Russian Edition. 150-249 CPU 1 year Educational License</t>
  </si>
  <si>
    <t>Kaspersky Security для виртуальных и облачных сред - Enterprise Edition, CPU Russian Edition. 150-249 CPU 1 year Educational Renewal License</t>
  </si>
  <si>
    <t>Kaspersky Security для виртуальных и облачных сред - Enterprise Edition, CPU Russian Edition. 150-249 CPU 1 year Renewal License</t>
  </si>
  <si>
    <t>Kaspersky Security для виртуальных и облачных сред - Enterprise Edition, CPU Russian Edition. 150-249 CPU 1 year Base License</t>
  </si>
  <si>
    <t>Kaspersky Security для виртуальных и облачных сред - Enterprise Edition, CPU Russian Edition. 150-249 CPU 1 year Cross-grade License</t>
  </si>
  <si>
    <t>Kaspersky Security для виртуальных и облачных сред - Enterprise Edition, CPU Russian Edition. 250-499 CPU 2 year Educational License</t>
  </si>
  <si>
    <t>Kaspersky Security для виртуальных и облачных сред - Enterprise Edition, CPU Russian Edition. 250-499 CPU 2 year Educational Renewal License</t>
  </si>
  <si>
    <t>Kaspersky Security для виртуальных и облачных сред - Enterprise Edition, CPU Russian Edition. 250-499 CPU 2 year Renewal License</t>
  </si>
  <si>
    <t>Kaspersky Security для виртуальных и облачных сред - Enterprise Edition, CPU Russian Edition. 250-499 CPU 2 year Base License</t>
  </si>
  <si>
    <t>Kaspersky Security для виртуальных и облачных сред - Enterprise Edition, CPU Russian Edition. 250-499 CPU 2 year Cross-grade License</t>
  </si>
  <si>
    <t>Kaspersky Security для виртуальных и облачных сред - Enterprise Edition, CPU Russian Edition. 250-499 CPU 1 year Educational License</t>
  </si>
  <si>
    <t>Kaspersky Security для виртуальных и облачных сред - Enterprise Edition, CPU Russian Edition. 250-499 CPU 1 year Educational Renewal License</t>
  </si>
  <si>
    <t>Kaspersky Security для виртуальных и облачных сред - Enterprise Edition, CPU Russian Edition. 250-499 CPU 1 year Renewal License</t>
  </si>
  <si>
    <t>Kaspersky Security для виртуальных и облачных сред - Enterprise Edition, CPU Russian Edition. 250-499 CPU 1 year Base License</t>
  </si>
  <si>
    <t>Kaspersky Security для виртуальных и облачных сред - Enterprise Edition, CPU Russian Edition. 250-499 CPU 1 year Cross-grade License</t>
  </si>
  <si>
    <t>Kaspersky Security для виртуальных и облачных сред, Core Russian Edition. 1 - Core 2 year Educational License</t>
  </si>
  <si>
    <t>Kaspersky Security для виртуальных и облачных сред, Core Russian Edition. 1 - Core 2 year Educational Renewal License</t>
  </si>
  <si>
    <t>Kaspersky Security для виртуальных и облачных сред, Core Russian Edition. 1 - Core 2 year Renewal License</t>
  </si>
  <si>
    <t>Kaspersky Security для виртуальных и облачных сред, Core Russian Edition. 1 - Core 2 year Base License</t>
  </si>
  <si>
    <t>Kaspersky Security для виртуальных и облачных сред, Core Russian Edition. 1 - Core 2 year Cross-grade License</t>
  </si>
  <si>
    <t>Kaspersky Security для виртуальных и облачных сред, Core Russian Edition. 1 - Core 1 year Educational License</t>
  </si>
  <si>
    <t>Kaspersky Security для виртуальных и облачных сред, Core Russian Edition. 1 - Core 1 year Educational Renewal License</t>
  </si>
  <si>
    <t>Kaspersky Security для виртуальных и облачных сред, Core Russian Edition. 1 - Core 1 year Renewal License</t>
  </si>
  <si>
    <t>Kaspersky Security для виртуальных и облачных сред, Core Russian Edition. 1 - Core 1 year Base License</t>
  </si>
  <si>
    <t>Kaspersky Security для виртуальных и облачных сред, Core Russian Edition. 1 - Core 1 year Cross-grade License</t>
  </si>
  <si>
    <t>Kaspersky Security для виртуальных и облачных сред, Core Russian Edition. 2 - Core 2 year Educational License</t>
  </si>
  <si>
    <t>Kaspersky Security для виртуальных и облачных сред, Core Russian Edition. 2 - Core 2 year Educational Renewal License</t>
  </si>
  <si>
    <t>Kaspersky Security для виртуальных и облачных сред, Core Russian Edition. 2 - Core 2 year Renewal License</t>
  </si>
  <si>
    <t>Kaspersky Security для виртуальных и облачных сред, Core Russian Edition. 2 - Core 2 year Base License</t>
  </si>
  <si>
    <t>Kaspersky Security для виртуальных и облачных сред, Core Russian Edition. 2 - Core 2 year Cross-grade License</t>
  </si>
  <si>
    <t>Kaspersky Security для виртуальных и облачных сред, Core Russian Edition. 2 - Core 1 year Educational License</t>
  </si>
  <si>
    <t>Kaspersky Security для виртуальных и облачных сред, Core Russian Edition. 2 - Core 1 year Educational Renewal License</t>
  </si>
  <si>
    <t>Kaspersky Security для виртуальных и облачных сред, Core Russian Edition. 2 - Core 1 year Renewal License</t>
  </si>
  <si>
    <t>Kaspersky Security для виртуальных и облачных сред, Core Russian Edition. 2 - Core 1 year Base License</t>
  </si>
  <si>
    <t>Kaspersky Security для виртуальных и облачных сред, Core Russian Edition. 2 - Core 1 year Cross-grade License</t>
  </si>
  <si>
    <t>Kaspersky Security для виртуальных и облачных сред, Core Russian Edition. 3 - Core 2 year Educational License</t>
  </si>
  <si>
    <t>Kaspersky Security для виртуальных и облачных сред, Core Russian Edition. 3 - Core 2 year Educational Renewal License</t>
  </si>
  <si>
    <t>Kaspersky Security для виртуальных и облачных сред, Core Russian Edition. 3 - Core 2 year Renewal License</t>
  </si>
  <si>
    <t>Kaspersky Security для виртуальных и облачных сред, Core Russian Edition. 3 - Core 2 year Base License</t>
  </si>
  <si>
    <t>Kaspersky Security для виртуальных и облачных сред, Core Russian Edition. 3 - Core 2 year Cross-grade License</t>
  </si>
  <si>
    <t>Kaspersky Security для виртуальных и облачных сред, Core Russian Edition. 3 - Core 1 year Educational License</t>
  </si>
  <si>
    <t>Kaspersky Security для виртуальных и облачных сред, Core Russian Edition. 3 - Core 1 year Educational Renewal License</t>
  </si>
  <si>
    <t>Kaspersky Security для виртуальных и облачных сред, Core Russian Edition. 3 - Core 1 year Renewal License</t>
  </si>
  <si>
    <t>Kaspersky Security для виртуальных и облачных сред, Core Russian Edition. 3 - Core 1 year Base License</t>
  </si>
  <si>
    <t>Kaspersky Security для виртуальных и облачных сред, Core Russian Edition. 3 - Core 1 year Cross-grade License</t>
  </si>
  <si>
    <t>Kaspersky Security для виртуальных и облачных сред, Core Russian Edition. 4 - Core 2 year Educational License</t>
  </si>
  <si>
    <t>Kaspersky Security для виртуальных и облачных сред, Core Russian Edition. 4 - Core 2 year Educational Renewal License</t>
  </si>
  <si>
    <t>Kaspersky Security для виртуальных и облачных сред, Core Russian Edition. 4 - Core 2 year Renewal License</t>
  </si>
  <si>
    <t>Kaspersky Security для виртуальных и облачных сред, Core Russian Edition. 4 - Core 2 year Base License</t>
  </si>
  <si>
    <t>Kaspersky Security для виртуальных и облачных сред, Core Russian Edition. 4 - Core 2 year Cross-grade License</t>
  </si>
  <si>
    <t>Kaspersky Security для виртуальных и облачных сред, Core Russian Edition. 4 - Core 1 year Educational License</t>
  </si>
  <si>
    <t>Kaspersky Security для виртуальных и облачных сред, Core Russian Edition. 4 - Core 1 year Educational Renewal License</t>
  </si>
  <si>
    <t>Kaspersky Security для виртуальных и облачных сред, Core Russian Edition. 4 - Core 1 year Renewal License</t>
  </si>
  <si>
    <t>Kaspersky Security для виртуальных и облачных сред, Core Russian Edition. 4 - Core 1 year Base License</t>
  </si>
  <si>
    <t>Kaspersky Security для виртуальных и облачных сред, Core Russian Edition. 4 - Core 1 year Cross-grade License</t>
  </si>
  <si>
    <t>Kaspersky Security для виртуальных и облачных сред, Core Russian Edition. 5-9 Core 2 year Educational License</t>
  </si>
  <si>
    <t>Kaspersky Security для виртуальных и облачных сред, Core Russian Edition. 5-9 Core 2 year Educational Renewal License</t>
  </si>
  <si>
    <t>Kaspersky Security для виртуальных и облачных сред, Core Russian Edition. 5-9 Core 2 year Renewal License</t>
  </si>
  <si>
    <t>Kaspersky Security для виртуальных и облачных сред, Core Russian Edition. 5-9 Core 2 year Base License</t>
  </si>
  <si>
    <t>Kaspersky Security для виртуальных и облачных сред, Core Russian Edition. 5-9 Core 2 year Cross-grade License</t>
  </si>
  <si>
    <t>Kaspersky Security для виртуальных и облачных сред, Core Russian Edition. 5-9 Core 1 year Educational License</t>
  </si>
  <si>
    <t>Kaspersky Security для виртуальных и облачных сред, Core Russian Edition. 5-9 Core 1 year Educational Renewal License</t>
  </si>
  <si>
    <t>Kaspersky Security для виртуальных и облачных сред, Core Russian Edition. 5-9 Core 1 year Renewal License</t>
  </si>
  <si>
    <t>Kaspersky Security для виртуальных и облачных сред, Core Russian Edition. 5-9 Core 1 year Base License</t>
  </si>
  <si>
    <t>Kaspersky Security для виртуальных и облачных сред, Core Russian Edition. 5-9 Core 1 year Cross-grade License</t>
  </si>
  <si>
    <t>Kaspersky Security для виртуальных и облачных сред, Core Russian Edition. 10-14 Core 2 year Educational License</t>
  </si>
  <si>
    <t>Kaspersky Security для виртуальных и облачных сред, Core Russian Edition. 10-14 Core 2 year Educational Renewal License</t>
  </si>
  <si>
    <t>Kaspersky Security для виртуальных и облачных сред, Core Russian Edition. 10-14 Core 2 year Renewal License</t>
  </si>
  <si>
    <t>Kaspersky Security для виртуальных и облачных сред, Core Russian Edition. 10-14 Core 2 year Base License</t>
  </si>
  <si>
    <t>Kaspersky Security для виртуальных и облачных сред, Core Russian Edition. 10-14 Core 2 year Cross-grade License</t>
  </si>
  <si>
    <t>Kaspersky Security для виртуальных и облачных сред, Core Russian Edition. 10-14 Core 1 year Educational License</t>
  </si>
  <si>
    <t>Kaspersky Security для виртуальных и облачных сред, Core Russian Edition. 10-14 Core 1 year Educational Renewal License</t>
  </si>
  <si>
    <t>Kaspersky Security для виртуальных и облачных сред, Core Russian Edition. 10-14 Core 1 year Renewal License</t>
  </si>
  <si>
    <t>Kaspersky Security для виртуальных и облачных сред, Core Russian Edition. 10-14 Core 1 year Base License</t>
  </si>
  <si>
    <t>Kaspersky Security для виртуальных и облачных сред, Core Russian Edition. 10-14 Core 1 year Cross-grade License</t>
  </si>
  <si>
    <t>Kaspersky Security для виртуальных и облачных сред, Core Russian Edition. 15-19 Core 2 year Educational License</t>
  </si>
  <si>
    <t>Kaspersky Security для виртуальных и облачных сред, Core Russian Edition. 15-19 Core 2 year Educational Renewal License</t>
  </si>
  <si>
    <t>Kaspersky Security для виртуальных и облачных сред, Core Russian Edition. 15-19 Core 2 year Renewal License</t>
  </si>
  <si>
    <t>Kaspersky Security для виртуальных и облачных сред, Core Russian Edition. 15-19 Core 2 year Base License</t>
  </si>
  <si>
    <t>Kaspersky Security для виртуальных и облачных сред, Core Russian Edition. 15-19 Core 2 year Cross-grade License</t>
  </si>
  <si>
    <t>Kaspersky Security для виртуальных и облачных сред, Core Russian Edition. 15-19 Core 1 year Educational License</t>
  </si>
  <si>
    <t>Kaspersky Security для виртуальных и облачных сред, Core Russian Edition. 15-19 Core 1 year Educational Renewal License</t>
  </si>
  <si>
    <t>Kaspersky Security для виртуальных и облачных сред, Core Russian Edition. 15-19 Core 1 year Renewal License</t>
  </si>
  <si>
    <t>Kaspersky Security для виртуальных и облачных сред, Core Russian Edition. 15-19 Core 1 year Base License</t>
  </si>
  <si>
    <t>Kaspersky Security для виртуальных и облачных сред, Core Russian Edition. 15-19 Core 1 year Cross-grade License</t>
  </si>
  <si>
    <t>Kaspersky Security для виртуальных и облачных сред, Core Russian Edition. 20-24 Core 2 year Educational License</t>
  </si>
  <si>
    <t>Kaspersky Security для виртуальных и облачных сред, Core Russian Edition. 20-24 Core 2 year Educational Renewal License</t>
  </si>
  <si>
    <t>Kaspersky Security для виртуальных и облачных сред, Core Russian Edition. 20-24 Core 2 year Renewal License</t>
  </si>
  <si>
    <t>Kaspersky Security для виртуальных и облачных сред, Core Russian Edition. 20-24 Core 2 year Base License</t>
  </si>
  <si>
    <t>Kaspersky Security для виртуальных и облачных сред, Core Russian Edition. 20-24 Core 2 year Cross-grade License</t>
  </si>
  <si>
    <t>Kaspersky Security для виртуальных и облачных сред, Core Russian Edition. 20-24 Core 1 year Educational License</t>
  </si>
  <si>
    <t>Kaspersky Security для виртуальных и облачных сред, Core Russian Edition. 20-24 Core 1 year Educational Renewal License</t>
  </si>
  <si>
    <t>Kaspersky Security для виртуальных и облачных сред, Core Russian Edition. 20-24 Core 1 year Renewal License</t>
  </si>
  <si>
    <t>Kaspersky Security для виртуальных и облачных сред, Core Russian Edition. 20-24 Core 1 year Base License</t>
  </si>
  <si>
    <t>Kaspersky Security для виртуальных и облачных сред, Core Russian Edition. 20-24 Core 1 year Cross-grade License</t>
  </si>
  <si>
    <t>Kaspersky Security для виртуальных и облачных сред, Core Russian Edition. 25-49 Core 2 year Educational License</t>
  </si>
  <si>
    <t>Kaspersky Security для виртуальных и облачных сред, Core Russian Edition. 25-49 Core 2 year Educational Renewal License</t>
  </si>
  <si>
    <t>Kaspersky Security для виртуальных и облачных сред, Core Russian Edition. 25-49 Core 2 year Renewal License</t>
  </si>
  <si>
    <t>Kaspersky Security для виртуальных и облачных сред, Core Russian Edition. 25-49 Core 2 year Base License</t>
  </si>
  <si>
    <t>Kaspersky Security для виртуальных и облачных сред, Core Russian Edition. 25-49 Core 2 year Cross-grade License</t>
  </si>
  <si>
    <t>Kaspersky Security для виртуальных и облачных сред, Core Russian Edition. 25-49 Core 1 year Educational License</t>
  </si>
  <si>
    <t>Kaspersky Security для виртуальных и облачных сред, Core Russian Edition. 25-49 Core 1 year Educational Renewal License</t>
  </si>
  <si>
    <t>Kaspersky Security для виртуальных и облачных сред, Core Russian Edition. 25-49 Core 1 year Renewal License</t>
  </si>
  <si>
    <t>Kaspersky Security для виртуальных и облачных сред, Core Russian Edition. 25-49 Core 1 year Base License</t>
  </si>
  <si>
    <t>Kaspersky Security для виртуальных и облачных сред, Core Russian Edition. 25-49 Core 1 year Cross-grade License</t>
  </si>
  <si>
    <t>Kaspersky Security для виртуальных и облачных сред, Core Russian Edition. 50-99 Core 2 year Educational License</t>
  </si>
  <si>
    <t>Kaspersky Security для виртуальных и облачных сред, Core Russian Edition. 50-99 Core 2 year Educational Renewal License</t>
  </si>
  <si>
    <t>Kaspersky Security для виртуальных и облачных сред, Core Russian Edition. 50-99 Core 2 year Renewal License</t>
  </si>
  <si>
    <t>Kaspersky Security для виртуальных и облачных сред, Core Russian Edition. 50-99 Core 2 year Base License</t>
  </si>
  <si>
    <t>Kaspersky Security для виртуальных и облачных сред, Core Russian Edition. 50-99 Core 2 year Cross-grade License</t>
  </si>
  <si>
    <t>Kaspersky Security для виртуальных и облачных сред, Core Russian Edition. 50-99 Core 1 year Educational License</t>
  </si>
  <si>
    <t>Kaspersky Security для виртуальных и облачных сред, Core Russian Edition. 50-99 Core 1 year Educational Renewal License</t>
  </si>
  <si>
    <t>Kaspersky Security для виртуальных и облачных сред, Core Russian Edition. 50-99 Core 1 year Renewal License</t>
  </si>
  <si>
    <t>Kaspersky Security для виртуальных и облачных сред, Core Russian Edition. 50-99 Core 1 year Base License</t>
  </si>
  <si>
    <t>Kaspersky Security для виртуальных и облачных сред, Core Russian Edition. 50-99 Core 1 year Cross-grade License</t>
  </si>
  <si>
    <t>Kaspersky Security для виртуальных и облачных сред, Core Russian Edition. 100-149 Core 2 year Educational License</t>
  </si>
  <si>
    <t>Kaspersky Security для виртуальных и облачных сред, Core Russian Edition. 100-149 Core 2 year Educational Renewal License</t>
  </si>
  <si>
    <t>Kaspersky Security для виртуальных и облачных сред, Core Russian Edition. 100-149 Core 2 year Renewal License</t>
  </si>
  <si>
    <t>Kaspersky Security для виртуальных и облачных сред, Core Russian Edition. 100-149 Core 2 year Base License</t>
  </si>
  <si>
    <t>Kaspersky Security для виртуальных и облачных сред, Core Russian Edition. 100-149 Core 2 year Cross-grade License</t>
  </si>
  <si>
    <t>Kaspersky Security для виртуальных и облачных сред, Core Russian Edition. 100-149 Core 1 year Educational License</t>
  </si>
  <si>
    <t>Kaspersky Security для виртуальных и облачных сред, Core Russian Edition. 100-149 Core 1 year Educational Renewal License</t>
  </si>
  <si>
    <t>Kaspersky Security для виртуальных и облачных сред, Core Russian Edition. 100-149 Core 1 year Renewal License</t>
  </si>
  <si>
    <t>Kaspersky Security для виртуальных и облачных сред, Core Russian Edition. 100-149 Core 1 year Base License</t>
  </si>
  <si>
    <t>Kaspersky Security для виртуальных и облачных сред, Core Russian Edition. 100-149 Core 1 year Cross-grade License</t>
  </si>
  <si>
    <t>Kaspersky Security для виртуальных и облачных сред, Core Russian Edition. 150-249 Core 2 year Educational License</t>
  </si>
  <si>
    <t>Kaspersky Security для виртуальных и облачных сред, Core Russian Edition. 150-249 Core 2 year Educational Renewal License</t>
  </si>
  <si>
    <t>Kaspersky Security для виртуальных и облачных сред, Core Russian Edition. 150-249 Core 2 year Renewal License</t>
  </si>
  <si>
    <t>Kaspersky Security для виртуальных и облачных сред, Core Russian Edition. 150-249 Core 2 year Base License</t>
  </si>
  <si>
    <t>Kaspersky Security для виртуальных и облачных сред, Core Russian Edition. 150-249 Core 2 year Cross-grade License</t>
  </si>
  <si>
    <t>Kaspersky Security для виртуальных и облачных сред, Core Russian Edition. 150-249 Core 1 year Educational License</t>
  </si>
  <si>
    <t>Kaspersky Security для виртуальных и облачных сред, Core Russian Edition. 150-249 Core 1 year Educational Renewal License</t>
  </si>
  <si>
    <t>Kaspersky Security для виртуальных и облачных сред, Core Russian Edition. 150-249 Core 1 year Renewal License</t>
  </si>
  <si>
    <t>Kaspersky Security для виртуальных и облачных сред, Core Russian Edition. 150-249 Core 1 year Base License</t>
  </si>
  <si>
    <t>Kaspersky Security для виртуальных и облачных сред, Core Russian Edition. 150-249 Core 1 year Cross-grade License</t>
  </si>
  <si>
    <t>Kaspersky Security для виртуальных и облачных сред, Core Russian Edition. 250-499 Core 2 year Educational License</t>
  </si>
  <si>
    <t>Kaspersky Security для виртуальных и облачных сред, Core Russian Edition. 250-499 Core 2 year Educational Renewal License</t>
  </si>
  <si>
    <t>Kaspersky Security для виртуальных и облачных сред, Core Russian Edition. 250-499 Core 2 year Renewal License</t>
  </si>
  <si>
    <t>Kaspersky Security для виртуальных и облачных сред, Core Russian Edition. 250-499 Core 2 year Base License</t>
  </si>
  <si>
    <t>Kaspersky Security для виртуальных и облачных сред, Core Russian Edition. 250-499 Core 2 year Cross-grade License</t>
  </si>
  <si>
    <t>Kaspersky Security для виртуальных и облачных сред, Core Russian Edition. 250-499 Core 1 year Educational License</t>
  </si>
  <si>
    <t>Kaspersky Security для виртуальных и облачных сред, Core Russian Edition. 250-499 Core 1 year Educational Renewal License</t>
  </si>
  <si>
    <t>Kaspersky Security для виртуальных и облачных сред, Core Russian Edition. 250-499 Core 1 year Renewal License</t>
  </si>
  <si>
    <t>Kaspersky Security для виртуальных и облачных сред, Core Russian Edition. 250-499 Core 1 year Base License</t>
  </si>
  <si>
    <t>Kaspersky Security для виртуальных и облачных сред, Core Russian Edition. 250-499 Core 1 year Cross-grade License</t>
  </si>
  <si>
    <t>4155 Kaspersky Security для виртуальных и облачных сред, Desktop</t>
  </si>
  <si>
    <t>4255 Kaspersky Security для виртуальных и облачных сред, Server</t>
  </si>
  <si>
    <t>4555 Kaspersky Security для виртуальных и облачных сред, Core</t>
  </si>
  <si>
    <t>4253 Kaspersky Security для виртуальных и облачных сред - Enterprise Edition, Server</t>
  </si>
  <si>
    <t>4553 Kaspersky Security для виртуальных и облачных сред - Enterprise Edition, CPU</t>
  </si>
  <si>
    <t>RUS 2017.4 (28.04.17)</t>
  </si>
  <si>
    <t>KL4135RCEFR</t>
  </si>
  <si>
    <t>Kaspersky Small Office Security 6 for Desktops and Mobiles Russian Edition. 5-Mobile device; 5-Desktop; 5-User 1 year Renewal License Pack</t>
  </si>
  <si>
    <t>KL4135RCEFS</t>
  </si>
  <si>
    <t>Kaspersky Small Office Security 6 for Desktops and Mobiles Russian Edition. 5-Mobile device; 5-Desktop; 5-User 1 year Base License Pack</t>
  </si>
  <si>
    <t>KL4135RCEFW</t>
  </si>
  <si>
    <t>Kaspersky Small Office Security 6 for Desktops and Mobiles Russian Edition. 5-Mobile device; 5-Desktop; 5-User 1 year Cross-grade License Pack</t>
  </si>
  <si>
    <t>KL4536RAEFR</t>
  </si>
  <si>
    <t>KL4536RAEFS</t>
  </si>
  <si>
    <t>KL4536RAEFW</t>
  </si>
  <si>
    <t>KL4536RAKFR</t>
  </si>
  <si>
    <t>KL4536RAKFS</t>
  </si>
  <si>
    <t>KL4536RAKFW</t>
  </si>
  <si>
    <t>KL4536RAMFR</t>
  </si>
  <si>
    <t>KL4536RAMFS</t>
  </si>
  <si>
    <t>KL4536RAMFW</t>
  </si>
  <si>
    <t>KL4536RANFR</t>
  </si>
  <si>
    <t>KL4536RANFS</t>
  </si>
  <si>
    <t>KL4536RANFW</t>
  </si>
  <si>
    <t>Kaspersky Small Office Security 6 for Desktops, Mobiles and File Servers (fixed-date) Russian Edition. 5-9 Mobile device; 5-9 Desktop; 1 - FileServer; 5-9 User 1 year Renewal License</t>
  </si>
  <si>
    <t>Kaspersky Small Office Security 6 for Desktops, Mobiles and File Servers (fixed-date) Russian Edition. 5-9 Mobile device; 5-9 Desktop; 1 - FileServer; 5-9 User 1 year Base License</t>
  </si>
  <si>
    <t>Kaspersky Small Office Security 6 for Desktops, Mobiles and File Servers (fixed-date) Russian Edition. 5-9 Mobile device; 5-9 Desktop; 1 - FileServer; 5-9 User 1 year Cross-grade License</t>
  </si>
  <si>
    <t>Kaspersky Small Office Security 6 for Desktops, Mobiles and File Servers (fixed-date) Russian Edition. 10-14 Mobile device; 10-14 Desktop; 1 - FileServer; 10-14 User 1 year Renewal License</t>
  </si>
  <si>
    <t>Kaspersky Small Office Security 6 for Desktops, Mobiles and File Servers (fixed-date) Russian Edition. 10-14 Mobile device; 10-14 Desktop; 1 - FileServer; 10-14 User 1 year Base License</t>
  </si>
  <si>
    <t>Kaspersky Small Office Security 6 for Desktops, Mobiles and File Servers (fixed-date) Russian Edition. 10-14 Mobile device; 10-14 Desktop; 1 - FileServer; 10-14 User 1 year Cross-grade License</t>
  </si>
  <si>
    <t>Kaspersky Small Office Security 6 for Desktops, Mobiles and File Servers (fixed-date) Russian Edition. 15-19 Mobile device; 15-19 Desktop; 2 - FileServer; 15-19 User 1 year Renewal License</t>
  </si>
  <si>
    <t>Kaspersky Small Office Security 6 for Desktops, Mobiles and File Servers (fixed-date) Russian Edition. 15-19 Mobile device; 15-19 Desktop; 2 - FileServer; 15-19 User 1 year Base License</t>
  </si>
  <si>
    <t>Kaspersky Small Office Security 6 for Desktops, Mobiles and File Servers (fixed-date) Russian Edition. 15-19 Mobile device; 15-19 Desktop; 2 - FileServer; 15-19 User 1 year Cross-grade License</t>
  </si>
  <si>
    <t>Kaspersky Small Office Security 6 for Desktops, Mobiles and File Servers (fixed-date) Russian Edition. 20-24 Mobile device; 20-24 Desktop; 2 - FileServer; 20-24 User 1 year Renewal License</t>
  </si>
  <si>
    <t>Kaspersky Small Office Security 6 for Desktops, Mobiles and File Servers (fixed-date) Russian Edition. 20-24 Mobile device; 20-24 Desktop; 2 - FileServer; 20-24 User 1 year Base License</t>
  </si>
  <si>
    <t>Kaspersky Small Office Security 6 for Desktops, Mobiles and File Servers (fixed-date) Russian Edition. 20-24 Mobile device; 20-24 Desktop; 2 - FileServer; 20-24 User 1 year Cross-grade License</t>
  </si>
  <si>
    <t>4135 Kaspersky Small Office Security 6 for 5DT+5MD</t>
  </si>
  <si>
    <t>KL7280RAZDR</t>
  </si>
  <si>
    <t>Аналитические отчеты об APT-Угрозах. Основные результаты расследований + 3 полных отчета Russian Edition. 2 year Renewal License</t>
  </si>
  <si>
    <t>KL7280RAZDS</t>
  </si>
  <si>
    <t>Аналитические отчеты об APT-Угрозах. Основные результаты расследований + 3 полных отчета Russian Edition. 2 year Base License</t>
  </si>
  <si>
    <t>KL7280RAZFR</t>
  </si>
  <si>
    <t>Аналитические отчеты об APT-Угрозах. Основные результаты расследований + 3 полных отчета Russian Edition. 1 year Renewal License</t>
  </si>
  <si>
    <t>KL7280RAZFS</t>
  </si>
  <si>
    <t>Аналитические отчеты об APT-Угрозах. Основные результаты расследований + 3 полных отчета Russian Edition. 1 year Base License</t>
  </si>
  <si>
    <t>KL7283RAZDR</t>
  </si>
  <si>
    <t>Аналитические отчеты об APT-Угрозах. Основные результаты расследований Russian Edition. 2 year Renewal License</t>
  </si>
  <si>
    <t>KL7283RAZDS</t>
  </si>
  <si>
    <t>Аналитические отчеты об APT-Угрозах. Основные результаты расследований Russian Edition. 2 year Base License</t>
  </si>
  <si>
    <t>KL7283RAZFR</t>
  </si>
  <si>
    <t>Аналитические отчеты об APT-Угрозах. Основные результаты расследований Russian Edition. 1 year Renewal License</t>
  </si>
  <si>
    <t>KL7283RAZFS</t>
  </si>
  <si>
    <t>Аналитические отчеты об APT-Угрозах. Основные результаты расследований Russian Edition. 1 year Base License</t>
  </si>
  <si>
    <t>KL7284RAZDR</t>
  </si>
  <si>
    <t>Аналитические отчеты об APT-Угрозах. Основные результаты расследований и IOCs Russian Edition. 2 year Renewal License</t>
  </si>
  <si>
    <t>KL7284RAZDS</t>
  </si>
  <si>
    <t>Аналитические отчеты об APT-Угрозах. Основные результаты расследований и IOCs Russian Edition. 2 year Base License</t>
  </si>
  <si>
    <t>KL7284RAZFR</t>
  </si>
  <si>
    <t>Аналитические отчеты об APT-Угрозах. Основные результаты расследований и IOCs Russian Edition. 1 year Renewal License</t>
  </si>
  <si>
    <t>KL7284RAZFS</t>
  </si>
  <si>
    <t>Аналитические отчеты об APT-Угрозах. Основные результаты расследований и IOCs Russian Edition. 1 year Base License</t>
  </si>
  <si>
    <t>KL7289RAZDR</t>
  </si>
  <si>
    <t>Аналитические отчеты об APT-Угрозах Russian Edition. 2 year Renewal License</t>
  </si>
  <si>
    <t>KL7289RAZDS</t>
  </si>
  <si>
    <t>Аналитические отчеты об APT-Угрозах Russian Edition. 2 year Base License</t>
  </si>
  <si>
    <t>KL7289RAZFR</t>
  </si>
  <si>
    <t>Аналитические отчеты об APT-Угрозах Russian Edition. 1 year Renewal License</t>
  </si>
  <si>
    <t>KL7289RAZFS</t>
  </si>
  <si>
    <t>Аналитические отчеты об APT-Угрозах Russian Edition. 1 year Base License</t>
  </si>
  <si>
    <t>KL7321RAZDR</t>
  </si>
  <si>
    <t>Аналитические отчеты о финансовых угрозах Russian Edition. 2 year Renewal License</t>
  </si>
  <si>
    <t>KL7321RAZDS</t>
  </si>
  <si>
    <t>Аналитические отчеты о финансовых угрозах Russian Edition. 2 year Base License</t>
  </si>
  <si>
    <t>KL7321RAZFR</t>
  </si>
  <si>
    <t>Аналитические отчеты о финансовых угрозах Russian Edition. 1 year Renewal License</t>
  </si>
  <si>
    <t>KL7321RAZFS</t>
  </si>
  <si>
    <t>Аналитические отчеты о финансовых угрозах Russian Edition. 1 year Base License</t>
  </si>
  <si>
    <t>KL7322RAZDR</t>
  </si>
  <si>
    <t>Аналитические отчеты о финансовых угрозах. Основные результаты расследований и IOCs Russian Edition. 2 year Renewal License</t>
  </si>
  <si>
    <t>KL7322RAZDS</t>
  </si>
  <si>
    <t>Аналитические отчеты о финансовых угрозах. Основные результаты расследований и IOCs Russian Edition. 2 year Base License</t>
  </si>
  <si>
    <t>KL7322RAZFR</t>
  </si>
  <si>
    <t>Аналитические отчеты о финансовых угрозах. Основные результаты расследований и IOCs Russian Edition. 1 year Renewal License</t>
  </si>
  <si>
    <t>KL7322RAZFS</t>
  </si>
  <si>
    <t>Аналитические отчеты о финансовых угрозах. Основные результаты расследований и IOCs Russian Edition. 1 year Base License</t>
  </si>
  <si>
    <t>KL7911RAZDR</t>
  </si>
  <si>
    <t>Потоки данных об угрозах - Whitelisting Russian Edition. 2 year Renewal License</t>
  </si>
  <si>
    <t>KL7911RAZDS</t>
  </si>
  <si>
    <t>Потоки данных об угрозах - Whitelisting Russian Edition. 2 year Base License</t>
  </si>
  <si>
    <t>KL7911RAZFR</t>
  </si>
  <si>
    <t>Потоки данных об угрозах - Whitelisting Russian Edition. 1 year Renewal License</t>
  </si>
  <si>
    <t>KL7911RAZFS</t>
  </si>
  <si>
    <t>Потоки данных об угрозах - Whitelisting Russian Edition. 1 year Base License</t>
  </si>
  <si>
    <t>KL7912RAZDR</t>
  </si>
  <si>
    <t>Потоки данных об угрозах - IP reputation &amp; URL &amp; Hash &amp; Mobile Threat &amp; Whitelisting Russian Edition. 2 year Renewal License</t>
  </si>
  <si>
    <t>KL7912RAZDS</t>
  </si>
  <si>
    <t>Потоки данных об угрозах - IP reputation &amp; URL &amp; Hash &amp; Mobile Threat &amp; Whitelisting Russian Edition. 2 year Base License</t>
  </si>
  <si>
    <t>KL7912RAZFR</t>
  </si>
  <si>
    <t>Потоки данных об угрозах - IP reputation &amp; URL &amp; Hash &amp; Mobile Threat &amp; Whitelisting Russian Edition. 1 year Renewal License</t>
  </si>
  <si>
    <t>KL7912RAZFS</t>
  </si>
  <si>
    <t>Потоки данных об угрозах - IP reputation &amp; URL &amp; Hash &amp; Mobile Threat &amp; Whitelisting Russian Edition. 1 year Base License</t>
  </si>
  <si>
    <t>KL7913RAZDR</t>
  </si>
  <si>
    <t>Потоки данных об угрозах - Ransomware URL Russian Edition. 2 year Renewal License</t>
  </si>
  <si>
    <t>KL7913RAZDS</t>
  </si>
  <si>
    <t>Потоки данных об угрозах - Ransomware URL Russian Edition. 2 year Base License</t>
  </si>
  <si>
    <t>KL7913RAZFR</t>
  </si>
  <si>
    <t>Потоки данных об угрозах - Ransomware URL Russian Edition. 1 year Renewal License</t>
  </si>
  <si>
    <t>KL7913RAZFS</t>
  </si>
  <si>
    <t>Потоки данных об угрозах - Ransomware URL Russian Edition. 1 year Base License</t>
  </si>
  <si>
    <t>KL7914RAZDR</t>
  </si>
  <si>
    <t>Потоки данных об угрозах - APT IOC Russian Edition. 2 year Renewal License</t>
  </si>
  <si>
    <t>KL7914RAZDS</t>
  </si>
  <si>
    <t>Потоки данных об угрозах - APT IOC Russian Edition. 2 year Base License</t>
  </si>
  <si>
    <t>KL7914RAZFR</t>
  </si>
  <si>
    <t>Потоки данных об угрозах - APT IOC Russian Edition. 1 year Renewal License</t>
  </si>
  <si>
    <t>KL7914RAZFS</t>
  </si>
  <si>
    <t>Потоки данных об угрозах - APT IOC Russian Edition. 1 year Base License</t>
  </si>
  <si>
    <t>KL7915RAZDR</t>
  </si>
  <si>
    <t>Потоки данных об угрозах - All In One Russian Edition. 2 year Renewal License</t>
  </si>
  <si>
    <t>KL7915RAZDS</t>
  </si>
  <si>
    <t>Потоки данных об угрозах - All In One Russian Edition. 2 year Base License</t>
  </si>
  <si>
    <t>KL7915RAZFR</t>
  </si>
  <si>
    <t>Потоки данных об угрозах - All In One Russian Edition. 1 year Renewal License</t>
  </si>
  <si>
    <t>KL7915RAZFS</t>
  </si>
  <si>
    <t>Потоки данных об угрозах - All In One Russian Edition. 1 year Base License</t>
  </si>
  <si>
    <t>KL7961RAZDR</t>
  </si>
  <si>
    <t>Потоки данных об угрозах – Malicious URL Russian Edition. 2 year Renewal License</t>
  </si>
  <si>
    <t>KL7961RAZDS</t>
  </si>
  <si>
    <t>Потоки данных об угрозах – Malicious URL Russian Edition. 2 year Base License</t>
  </si>
  <si>
    <t>KL7961RAZFR</t>
  </si>
  <si>
    <t>Потоки данных об угрозах – Malicious URL Russian Edition. 1 year Renewal License</t>
  </si>
  <si>
    <t>KL7961RAZFS</t>
  </si>
  <si>
    <t>Потоки данных об угрозах – Malicious URL Russian Edition. 1 year Base License</t>
  </si>
  <si>
    <t>KL7962RAZDR</t>
  </si>
  <si>
    <t>Потоки данных об угрозах – URL Russian Edition. 2 year Renewal License</t>
  </si>
  <si>
    <t>KL7962RAZDS</t>
  </si>
  <si>
    <t>Потоки данных об угрозах – URL Russian Edition. 2 year Base License</t>
  </si>
  <si>
    <t>KL7962RAZFR</t>
  </si>
  <si>
    <t>Потоки данных об угрозах – URL Russian Edition. 1 year Renewal License</t>
  </si>
  <si>
    <t>KL7962RAZFS</t>
  </si>
  <si>
    <t>Потоки данных об угрозах – URL Russian Edition. 1 year Base License</t>
  </si>
  <si>
    <t>KL7963RAZDR</t>
  </si>
  <si>
    <t>Потоки данных об угрозах – URL &amp; Hash Russian Edition. 2 year Renewal License</t>
  </si>
  <si>
    <t>KL7963RAZDS</t>
  </si>
  <si>
    <t>Потоки данных об угрозах – URL &amp; Hash Russian Edition. 2 year Base License</t>
  </si>
  <si>
    <t>KL7963RAZFR</t>
  </si>
  <si>
    <t>Потоки данных об угрозах – URL &amp; Hash Russian Edition. 1 year Renewal License</t>
  </si>
  <si>
    <t>KL7963RAZFS</t>
  </si>
  <si>
    <t>Потоки данных об угрозах – URL &amp; Hash Russian Edition. 1 year Base License</t>
  </si>
  <si>
    <t>KL7964RAZDR</t>
  </si>
  <si>
    <t>Потоки данных об угрозах – Mobile Threat Russian Edition. 2 year Renewal License</t>
  </si>
  <si>
    <t>KL7964RAZDS</t>
  </si>
  <si>
    <t>Потоки данных об угрозах – Mobile Threat Russian Edition. 2 year Base License</t>
  </si>
  <si>
    <t>KL7964RAZFR</t>
  </si>
  <si>
    <t>Потоки данных об угрозах – Mobile Threat Russian Edition. 1 year Renewal License</t>
  </si>
  <si>
    <t>KL7964RAZFS</t>
  </si>
  <si>
    <t>Потоки данных об угрозах – Mobile Threat Russian Edition. 1 year Base License</t>
  </si>
  <si>
    <t>KL7966RCRDR</t>
  </si>
  <si>
    <t>Kaspersky Threat Lookup Russian Edition. 100-Searches per day 2 year Renewal License Pack</t>
  </si>
  <si>
    <t>KL7966RCRDS</t>
  </si>
  <si>
    <t>Kaspersky Threat Lookup Russian Edition. 100-Searches per day 2 year Base License Pack</t>
  </si>
  <si>
    <t>KL7966RCRFR</t>
  </si>
  <si>
    <t>Kaspersky Threat Lookup Russian Edition. 100-Searches per day 1 year Renewal License Pack</t>
  </si>
  <si>
    <t>KL7966RCRFS</t>
  </si>
  <si>
    <t>Kaspersky Threat Lookup Russian Edition. 100-Searches per day 1 year Base License Pack</t>
  </si>
  <si>
    <t>KL7966RCSDR</t>
  </si>
  <si>
    <t>Kaspersky Threat Lookup Russian Edition. 150-Searches per day 2 year Renewal License Pack</t>
  </si>
  <si>
    <t>KL7966RCSDS</t>
  </si>
  <si>
    <t>Kaspersky Threat Lookup Russian Edition. 150-Searches per day 2 year Base License Pack</t>
  </si>
  <si>
    <t>KL7966RCSFR</t>
  </si>
  <si>
    <t>Kaspersky Threat Lookup Russian Edition. 150-Searches per day 1 year Renewal License Pack</t>
  </si>
  <si>
    <t>KL7966RCSFS</t>
  </si>
  <si>
    <t>Kaspersky Threat Lookup Russian Edition. 150-Searches per day 1 year Base License Pack</t>
  </si>
  <si>
    <t>KL7966RCTDR</t>
  </si>
  <si>
    <t>Kaspersky Threat Lookup Russian Edition. 250-Searches per day 2 year Renewal License Pack</t>
  </si>
  <si>
    <t>KL7966RCTDS</t>
  </si>
  <si>
    <t>Kaspersky Threat Lookup Russian Edition. 250-Searches per day 2 year Base License Pack</t>
  </si>
  <si>
    <t>KL7966RCTFR</t>
  </si>
  <si>
    <t>Kaspersky Threat Lookup Russian Edition. 250-Searches per day 1 year Renewal License Pack</t>
  </si>
  <si>
    <t>KL7966RCTFS</t>
  </si>
  <si>
    <t>Kaspersky Threat Lookup Russian Edition. 250-Searches per day 1 year Base License Pack</t>
  </si>
  <si>
    <t>KL7966RCUDR</t>
  </si>
  <si>
    <t>Kaspersky Threat Lookup Russian Edition. 500-Searches per day 2 year Renewal License Pack</t>
  </si>
  <si>
    <t>KL7966RCUDS</t>
  </si>
  <si>
    <t>Kaspersky Threat Lookup Russian Edition. 500-Searches per day 2 year Base License Pack</t>
  </si>
  <si>
    <t>KL7966RCUFR</t>
  </si>
  <si>
    <t>Kaspersky Threat Lookup Russian Edition. 500-Searches per day 1 year Renewal License Pack</t>
  </si>
  <si>
    <t>KL7966RCUFS</t>
  </si>
  <si>
    <t>Kaspersky Threat Lookup Russian Edition. 500-Searches per day 1 year Base License Pack</t>
  </si>
  <si>
    <t>KL7967RAZDR</t>
  </si>
  <si>
    <t>Потоки данных об угрозах – IP reputation Russian Edition. 2 year Renewal License</t>
  </si>
  <si>
    <t>KL7967RAZDS</t>
  </si>
  <si>
    <t>Потоки данных об угрозах – IP reputation Russian Edition. 2 year Base License</t>
  </si>
  <si>
    <t>KL7967RAZFR</t>
  </si>
  <si>
    <t>Потоки данных об угрозах – IP reputation Russian Edition. 1 year Renewal License</t>
  </si>
  <si>
    <t>KL7967RAZFS</t>
  </si>
  <si>
    <t>Потоки данных об угрозах – IP reputation Russian Edition. 1 year Base License</t>
  </si>
  <si>
    <t>KL7968RAZDR</t>
  </si>
  <si>
    <t>Потоки данных об угрозах – Phishing URL Russian Edition. 2 year Renewal License</t>
  </si>
  <si>
    <t>KL7968RAZDS</t>
  </si>
  <si>
    <t>Потоки данных об угрозах – Phishing URL Russian Edition. 2 year Base License</t>
  </si>
  <si>
    <t>KL7968RAZFR</t>
  </si>
  <si>
    <t>Потоки данных об угрозах – Phishing URL Russian Edition. 1 year Renewal License</t>
  </si>
  <si>
    <t>KL7968RAZFS</t>
  </si>
  <si>
    <t>Потоки данных об угрозах – Phishing URL Russian Edition. 1 year Base License</t>
  </si>
  <si>
    <t>KL7969RAZDR</t>
  </si>
  <si>
    <t>Потоки данных об угрозах – Botnet C&amp;C URL Russian Edition. 2 year Renewal License</t>
  </si>
  <si>
    <t>KL7969RAZDS</t>
  </si>
  <si>
    <t>Потоки данных об угрозах – Botnet C&amp;C URL Russian Edition. 2 year Base License</t>
  </si>
  <si>
    <t>KL7969RAZFR</t>
  </si>
  <si>
    <t>Потоки данных об угрозах – Botnet C&amp;C URL Russian Edition. 1 year Renewal License</t>
  </si>
  <si>
    <t>KL7969RAZFS</t>
  </si>
  <si>
    <t>Потоки данных об угрозах – Botnet C&amp;C URL Russian Edition. 1 year Base License</t>
  </si>
  <si>
    <t>KL7970RAZDR</t>
  </si>
  <si>
    <t>Потоки данных об угрозах – URL &amp; Hash &amp; Mobile Threat &amp; IP Reputation Russian Edition. 2 year Renewal License</t>
  </si>
  <si>
    <t>KL7970RAZDS</t>
  </si>
  <si>
    <t>Потоки данных об угрозах – URL &amp; Hash &amp; Mobile Threat &amp; IP Reputation Russian Edition. 2 year Base License</t>
  </si>
  <si>
    <t>KL7970RAZFR</t>
  </si>
  <si>
    <t>Потоки данных об угрозах – URL &amp; Hash &amp; Mobile Threat &amp; IP Reputation Russian Edition. 1 year Renewal License</t>
  </si>
  <si>
    <t>KL7970RAZFS</t>
  </si>
  <si>
    <t>Потоки данных об угрозах – URL &amp; Hash &amp; Mobile Threat &amp; IP Reputation Russian Edition. 1 year Base License</t>
  </si>
  <si>
    <t>KL7971RAZDR</t>
  </si>
  <si>
    <t>Потоки данных об угрозах – Transforms for Maltego XM/Classic Russian Edition. 2 year Renewal License</t>
  </si>
  <si>
    <t>KL7971RAZDS</t>
  </si>
  <si>
    <t>Потоки данных об угрозах – Transforms for Maltego XM/Classic Russian Edition. 2 year Base License</t>
  </si>
  <si>
    <t>KL7971RAZFR</t>
  </si>
  <si>
    <t>Потоки данных об угрозах – Transforms for Maltego XM/Classic Russian Edition. 1 year Renewal License</t>
  </si>
  <si>
    <t>KL7971RAZFS</t>
  </si>
  <si>
    <t>Потоки данных об угрозах – Transforms for Maltego XM/Classic Russian Edition. 1 year Base License</t>
  </si>
  <si>
    <t>KL7975RAZDR</t>
  </si>
  <si>
    <t>Потоки данных об угрозах - URL &amp; Hash &amp; Mobile Threat feeds Russian Edition. 2 year Renewal License</t>
  </si>
  <si>
    <t>KL7975RAZDS</t>
  </si>
  <si>
    <t>Потоки данных об угрозах - URL &amp; Hash &amp; Mobile Threat feeds Russian Edition. 2 year Base License</t>
  </si>
  <si>
    <t>KL7975RAZFR</t>
  </si>
  <si>
    <t>Потоки данных об угрозах - URL &amp; Hash &amp; Mobile Threat feeds Russian Edition. 1 year Renewal License</t>
  </si>
  <si>
    <t>KL7975RAZFS</t>
  </si>
  <si>
    <t>Потоки данных об угрозах - URL &amp; Hash &amp; Mobile Threat feeds Russian Edition. 1 year Base License</t>
  </si>
  <si>
    <t>Сумма НДС, 20%</t>
  </si>
  <si>
    <t>НДС, 20%</t>
  </si>
  <si>
    <t>DDoS Prevention License</t>
  </si>
  <si>
    <t>Security Awareness + Threat Intelligence License</t>
  </si>
  <si>
    <r>
      <rPr>
        <sz val="8"/>
        <color indexed="10"/>
        <rFont val="Arial Narrow"/>
        <family val="2"/>
      </rPr>
      <t>3-6.8</t>
    </r>
    <r>
      <rPr>
        <sz val="8"/>
        <rFont val="Arial Narrow"/>
        <family val="2"/>
      </rPr>
      <t>ProductName - SecurityThreat</t>
    </r>
  </si>
  <si>
    <t>7911 Потоки данных об угрозах - Whitelisting</t>
  </si>
  <si>
    <t>7912 Потоки данных об угрозах - IP reputation &amp; URL &amp; Hash &amp; Mobile Threat &amp; Whitelisting</t>
  </si>
  <si>
    <t>7913 Потоки данных об угрозах - Ransomware URL</t>
  </si>
  <si>
    <t>7914 Потоки данных об угрозах - APT IOC</t>
  </si>
  <si>
    <t>7915 Потоки данных об угрозах - All In One</t>
  </si>
  <si>
    <t>7961 Потоки данных об угрозах – Malicious URL</t>
  </si>
  <si>
    <t>7962 Потоки данных об угрозах – URL</t>
  </si>
  <si>
    <t>7963 Потоки данных об угрозах – URL &amp; Hash</t>
  </si>
  <si>
    <t>7964 Потоки данных об угрозах – Mobile Threat</t>
  </si>
  <si>
    <t>7967 Потоки данных об угрозах – IP reputation</t>
  </si>
  <si>
    <t>7968 Потоки данных об угрозах – Phishing URL</t>
  </si>
  <si>
    <t>7969 Потоки данных об угрозах – Botnet C&amp;C URL</t>
  </si>
  <si>
    <t>7970 Потоки данных об угрозах – URL &amp; Hash &amp; Mobile Threat &amp; IP Reputation</t>
  </si>
  <si>
    <t>7971 Потоки данных об угрозах – Transforms for Maltego XM/Classic</t>
  </si>
  <si>
    <t>7975 Потоки данных об угрозах - URL &amp; Hash &amp; Mobile Threat feeds</t>
  </si>
  <si>
    <t>7321 Аналитические отчеты о финансовых угрозах</t>
  </si>
  <si>
    <t>7322 Аналитические отчеты о финансовых угрозах. Основные результаты расследований и IOCs</t>
  </si>
  <si>
    <t>7280 Аналитические отчеты об APT-Угрозах. Основные результаты расследований + 3 полных отчета</t>
  </si>
  <si>
    <t>7283 Аналитические отчеты об APT-Угрозах. Основные результаты расследований</t>
  </si>
  <si>
    <t>7284 Аналитические отчеты об APT-Угрозах. Основные результаты расследований и IOCs</t>
  </si>
  <si>
    <t>7289 Аналитические отчеты об APT-Угрозах</t>
  </si>
  <si>
    <t xml:space="preserve">4536 Kaspersky Small Office Security 6 for Desktops, Mobiles and File Servers (fixed-date) </t>
  </si>
  <si>
    <r>
      <t>9.5</t>
    </r>
    <r>
      <rPr>
        <sz val="8"/>
        <rFont val="Arial Narrow"/>
        <family val="2"/>
      </rPr>
      <t>BandSecThr</t>
    </r>
  </si>
  <si>
    <r>
      <t>11.5</t>
    </r>
    <r>
      <rPr>
        <sz val="8"/>
        <rFont val="Arial Narrow"/>
        <family val="2"/>
      </rPr>
      <t>LicenceTypeSecThr</t>
    </r>
  </si>
  <si>
    <t>Correction !!!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</si>
</sst>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u val="single"/>
      <sz val="10"/>
      <color indexed="12"/>
      <name val="Arial Cyr"/>
      <family val="0"/>
    </font>
    <font>
      <sz val="8"/>
      <color indexed="9"/>
      <name val="Arial Narrow"/>
      <family val="2"/>
    </font>
    <font>
      <sz val="8"/>
      <name val="Tahoma"/>
      <family val="2"/>
    </font>
    <font>
      <sz val="8"/>
      <color indexed="12"/>
      <name val="Arial Narrow"/>
      <family val="2"/>
    </font>
    <font>
      <sz val="8"/>
      <color indexed="16"/>
      <name val="Arial Narrow"/>
      <family val="2"/>
    </font>
    <font>
      <u val="single"/>
      <sz val="8"/>
      <name val="Arial Narrow"/>
      <family val="2"/>
    </font>
    <font>
      <b/>
      <sz val="10"/>
      <name val="Arial Cyr"/>
      <family val="0"/>
    </font>
    <font>
      <u val="single"/>
      <sz val="8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color indexed="60"/>
      <name val="Arial Narrow"/>
      <family val="2"/>
    </font>
    <font>
      <b/>
      <sz val="10"/>
      <color indexed="10"/>
      <name val="Arial Cyr"/>
      <family val="0"/>
    </font>
    <font>
      <b/>
      <sz val="8"/>
      <color indexed="53"/>
      <name val="Arial Narrow"/>
      <family val="2"/>
    </font>
    <font>
      <b/>
      <sz val="8"/>
      <color indexed="62"/>
      <name val="Arial Narrow"/>
      <family val="2"/>
    </font>
    <font>
      <b/>
      <sz val="8"/>
      <color indexed="10"/>
      <name val="Arial Narrow"/>
      <family val="2"/>
    </font>
    <font>
      <b/>
      <sz val="8"/>
      <color indexed="56"/>
      <name val="Arial Narrow"/>
      <family val="2"/>
    </font>
    <font>
      <sz val="8"/>
      <color indexed="62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28"/>
      <color indexed="17"/>
      <name val="Arial Narrow"/>
      <family val="2"/>
    </font>
    <font>
      <sz val="8"/>
      <color indexed="1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9" tint="-0.4999699890613556"/>
      <name val="Arial Narrow"/>
      <family val="2"/>
    </font>
    <font>
      <sz val="8"/>
      <color rgb="FFFF0000"/>
      <name val="Arial Narrow"/>
      <family val="2"/>
    </font>
    <font>
      <b/>
      <sz val="10"/>
      <color rgb="FFFF0000"/>
      <name val="Arial Cyr"/>
      <family val="0"/>
    </font>
    <font>
      <b/>
      <sz val="8"/>
      <color theme="9" tint="-0.24997000396251678"/>
      <name val="Arial Narrow"/>
      <family val="2"/>
    </font>
    <font>
      <b/>
      <sz val="8"/>
      <color rgb="FF7030A0"/>
      <name val="Arial Narrow"/>
      <family val="2"/>
    </font>
    <font>
      <b/>
      <sz val="8"/>
      <color rgb="FFC00000"/>
      <name val="Arial Narrow"/>
      <family val="2"/>
    </font>
    <font>
      <b/>
      <sz val="8"/>
      <color rgb="FF002060"/>
      <name val="Arial Narrow"/>
      <family val="2"/>
    </font>
    <font>
      <sz val="8"/>
      <color rgb="FF7030A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 Cyr"/>
      <family val="0"/>
    </font>
    <font>
      <b/>
      <sz val="28"/>
      <color rgb="FF214B32"/>
      <name val="Arial Narrow"/>
      <family val="2"/>
    </font>
    <font>
      <sz val="8"/>
      <color rgb="FFFFFF00"/>
      <name val="Arial Narrow"/>
      <family val="2"/>
    </font>
    <font>
      <sz val="8"/>
      <color theme="0"/>
      <name val="Arial Narrow"/>
      <family val="2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1F7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/>
      <right/>
      <top style="thin"/>
      <bottom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/>
    </border>
    <border>
      <left/>
      <right style="thin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/>
      <bottom style="thin"/>
    </border>
    <border>
      <left/>
      <right/>
      <top/>
      <bottom style="hair"/>
    </border>
  </borders>
  <cellStyleXfs count="1072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16" borderId="0" applyNumberFormat="0" applyBorder="0" applyAlignment="0" applyProtection="0"/>
    <xf numFmtId="0" fontId="16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51" fillId="20" borderId="0" applyNumberFormat="0" applyBorder="0" applyAlignment="0" applyProtection="0"/>
    <xf numFmtId="0" fontId="16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13" borderId="0" applyNumberFormat="0" applyBorder="0" applyAlignment="0" applyProtection="0"/>
    <xf numFmtId="0" fontId="51" fillId="23" borderId="0" applyNumberFormat="0" applyBorder="0" applyAlignment="0" applyProtection="0"/>
    <xf numFmtId="0" fontId="16" fillId="14" borderId="0" applyNumberFormat="0" applyBorder="0" applyAlignment="0" applyProtection="0"/>
    <xf numFmtId="0" fontId="51" fillId="24" borderId="0" applyNumberFormat="0" applyBorder="0" applyAlignment="0" applyProtection="0"/>
    <xf numFmtId="0" fontId="16" fillId="25" borderId="0" applyNumberFormat="0" applyBorder="0" applyAlignment="0" applyProtection="0"/>
    <xf numFmtId="0" fontId="52" fillId="26" borderId="1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53" fillId="27" borderId="3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18" fillId="28" borderId="4" applyNumberFormat="0" applyAlignment="0" applyProtection="0"/>
    <xf numFmtId="0" fontId="54" fillId="27" borderId="1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19" fillId="28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20" fillId="0" borderId="6" applyNumberFormat="0" applyFill="0" applyAlignment="0" applyProtection="0"/>
    <xf numFmtId="0" fontId="56" fillId="0" borderId="7" applyNumberFormat="0" applyFill="0" applyAlignment="0" applyProtection="0"/>
    <xf numFmtId="0" fontId="21" fillId="0" borderId="8" applyNumberFormat="0" applyFill="0" applyAlignment="0" applyProtection="0"/>
    <xf numFmtId="0" fontId="57" fillId="0" borderId="9" applyNumberFormat="0" applyFill="0" applyAlignment="0" applyProtection="0"/>
    <xf numFmtId="0" fontId="22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59" fillId="29" borderId="13" applyNumberFormat="0" applyAlignment="0" applyProtection="0"/>
    <xf numFmtId="0" fontId="24" fillId="30" borderId="14" applyNumberFormat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26" fillId="3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33" borderId="0" applyNumberFormat="0" applyBorder="0" applyAlignment="0" applyProtection="0"/>
    <xf numFmtId="0" fontId="27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34" borderId="15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0" fontId="1" fillId="35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29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6" borderId="0" applyNumberFormat="0" applyBorder="0" applyAlignment="0" applyProtection="0"/>
    <xf numFmtId="0" fontId="31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21" borderId="19" xfId="0" applyFont="1" applyFill="1" applyBorder="1" applyAlignment="1" applyProtection="1">
      <alignment vertical="top" wrapText="1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21" borderId="20" xfId="0" applyFont="1" applyFill="1" applyBorder="1" applyAlignment="1" applyProtection="1">
      <alignment vertical="top" wrapText="1"/>
      <protection hidden="1"/>
    </xf>
    <xf numFmtId="49" fontId="4" fillId="0" borderId="0" xfId="1068" applyNumberFormat="1" applyFont="1" applyFill="1" applyBorder="1" applyAlignment="1" applyProtection="1">
      <alignment/>
      <protection hidden="1"/>
    </xf>
    <xf numFmtId="49" fontId="2" fillId="0" borderId="0" xfId="998" applyNumberFormat="1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4" borderId="21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vertical="top" wrapText="1"/>
      <protection hidden="1"/>
    </xf>
    <xf numFmtId="0" fontId="4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4" borderId="22" xfId="0" applyFont="1" applyFill="1" applyBorder="1" applyAlignment="1" applyProtection="1">
      <alignment horizontal="center"/>
      <protection hidden="1"/>
    </xf>
    <xf numFmtId="0" fontId="4" fillId="4" borderId="20" xfId="0" applyFont="1" applyFill="1" applyBorder="1" applyAlignment="1" applyProtection="1">
      <alignment horizontal="center"/>
      <protection hidden="1"/>
    </xf>
    <xf numFmtId="0" fontId="8" fillId="21" borderId="23" xfId="0" applyFont="1" applyFill="1" applyBorder="1" applyAlignment="1" applyProtection="1">
      <alignment vertical="top" wrapText="1"/>
      <protection hidden="1"/>
    </xf>
    <xf numFmtId="0" fontId="8" fillId="21" borderId="24" xfId="0" applyFont="1" applyFill="1" applyBorder="1" applyAlignment="1" applyProtection="1">
      <alignment vertical="top" wrapText="1"/>
      <protection hidden="1"/>
    </xf>
    <xf numFmtId="0" fontId="8" fillId="21" borderId="25" xfId="0" applyFont="1" applyFill="1" applyBorder="1" applyAlignment="1" applyProtection="1">
      <alignment vertical="top" wrapText="1"/>
      <protection hidden="1"/>
    </xf>
    <xf numFmtId="0" fontId="8" fillId="21" borderId="26" xfId="0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27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4" fillId="0" borderId="28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7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4" borderId="29" xfId="0" applyFont="1" applyFill="1" applyBorder="1" applyAlignment="1" applyProtection="1">
      <alignment/>
      <protection hidden="1"/>
    </xf>
    <xf numFmtId="0" fontId="4" fillId="4" borderId="30" xfId="0" applyFont="1" applyFill="1" applyBorder="1" applyAlignment="1" applyProtection="1">
      <alignment/>
      <protection hidden="1"/>
    </xf>
    <xf numFmtId="0" fontId="8" fillId="21" borderId="31" xfId="0" applyFont="1" applyFill="1" applyBorder="1" applyAlignment="1" applyProtection="1">
      <alignment vertical="top" wrapText="1"/>
      <protection hidden="1"/>
    </xf>
    <xf numFmtId="49" fontId="4" fillId="4" borderId="22" xfId="0" applyNumberFormat="1" applyFont="1" applyFill="1" applyBorder="1" applyAlignment="1" applyProtection="1">
      <alignment horizontal="center"/>
      <protection hidden="1"/>
    </xf>
    <xf numFmtId="49" fontId="4" fillId="4" borderId="21" xfId="0" applyNumberFormat="1" applyFont="1" applyFill="1" applyBorder="1" applyAlignment="1" applyProtection="1">
      <alignment/>
      <protection hidden="1"/>
    </xf>
    <xf numFmtId="49" fontId="4" fillId="0" borderId="0" xfId="0" applyNumberFormat="1" applyFont="1" applyFill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27" xfId="0" applyFont="1" applyFill="1" applyBorder="1" applyAlignment="1" applyProtection="1">
      <alignment horizontal="right"/>
      <protection hidden="1"/>
    </xf>
    <xf numFmtId="0" fontId="4" fillId="4" borderId="21" xfId="0" applyNumberFormat="1" applyFont="1" applyFill="1" applyBorder="1" applyAlignment="1" applyProtection="1">
      <alignment horizontal="left"/>
      <protection hidden="1"/>
    </xf>
    <xf numFmtId="0" fontId="4" fillId="4" borderId="3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6" fillId="37" borderId="28" xfId="0" applyFont="1" applyFill="1" applyBorder="1" applyAlignment="1">
      <alignment/>
    </xf>
    <xf numFmtId="0" fontId="4" fillId="0" borderId="0" xfId="0" applyFont="1" applyAlignment="1">
      <alignment/>
    </xf>
    <xf numFmtId="0" fontId="4" fillId="7" borderId="28" xfId="0" applyFont="1" applyFill="1" applyBorder="1" applyAlignment="1">
      <alignment/>
    </xf>
    <xf numFmtId="49" fontId="4" fillId="37" borderId="28" xfId="0" applyNumberFormat="1" applyFont="1" applyFill="1" applyBorder="1" applyAlignment="1">
      <alignment/>
    </xf>
    <xf numFmtId="0" fontId="5" fillId="38" borderId="28" xfId="891" applyFont="1" applyFill="1" applyBorder="1" applyAlignment="1">
      <alignment horizontal="left"/>
      <protection/>
    </xf>
    <xf numFmtId="1" fontId="4" fillId="0" borderId="28" xfId="0" applyNumberFormat="1" applyFont="1" applyFill="1" applyBorder="1" applyAlignment="1">
      <alignment/>
    </xf>
    <xf numFmtId="0" fontId="5" fillId="0" borderId="28" xfId="889" applyFont="1" applyFill="1" applyBorder="1" applyAlignment="1">
      <alignment/>
      <protection/>
    </xf>
    <xf numFmtId="49" fontId="4" fillId="0" borderId="28" xfId="0" applyNumberFormat="1" applyFont="1" applyFill="1" applyBorder="1" applyAlignment="1">
      <alignment/>
    </xf>
    <xf numFmtId="0" fontId="5" fillId="0" borderId="28" xfId="891" applyFont="1" applyFill="1" applyBorder="1" applyAlignment="1">
      <alignment horizontal="left"/>
      <protection/>
    </xf>
    <xf numFmtId="0" fontId="5" fillId="0" borderId="0" xfId="891" applyFont="1" applyFill="1" applyBorder="1" applyAlignment="1">
      <alignment horizontal="left"/>
      <protection/>
    </xf>
    <xf numFmtId="0" fontId="5" fillId="0" borderId="28" xfId="888" applyFont="1" applyFill="1" applyBorder="1" applyAlignment="1">
      <alignment/>
      <protection/>
    </xf>
    <xf numFmtId="49" fontId="5" fillId="0" borderId="28" xfId="888" applyNumberFormat="1" applyFont="1" applyFill="1" applyBorder="1" applyAlignment="1">
      <alignment/>
      <protection/>
    </xf>
    <xf numFmtId="1" fontId="4" fillId="7" borderId="28" xfId="0" applyNumberFormat="1" applyFont="1" applyFill="1" applyBorder="1" applyAlignment="1">
      <alignment/>
    </xf>
    <xf numFmtId="1" fontId="4" fillId="0" borderId="28" xfId="0" applyNumberFormat="1" applyFont="1" applyBorder="1" applyAlignment="1">
      <alignment/>
    </xf>
    <xf numFmtId="0" fontId="4" fillId="4" borderId="32" xfId="0" applyFont="1" applyFill="1" applyBorder="1" applyAlignment="1" applyProtection="1">
      <alignment horizontal="center"/>
      <protection hidden="1"/>
    </xf>
    <xf numFmtId="0" fontId="4" fillId="4" borderId="23" xfId="0" applyNumberFormat="1" applyFont="1" applyFill="1" applyBorder="1" applyAlignment="1" applyProtection="1">
      <alignment horizontal="left"/>
      <protection hidden="1"/>
    </xf>
    <xf numFmtId="0" fontId="4" fillId="4" borderId="23" xfId="0" applyFont="1" applyFill="1" applyBorder="1" applyAlignment="1" applyProtection="1">
      <alignment/>
      <protection hidden="1"/>
    </xf>
    <xf numFmtId="0" fontId="4" fillId="4" borderId="23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11" fillId="4" borderId="21" xfId="0" applyFont="1" applyFill="1" applyBorder="1" applyAlignment="1" applyProtection="1">
      <alignment/>
      <protection hidden="1"/>
    </xf>
    <xf numFmtId="0" fontId="10" fillId="4" borderId="21" xfId="0" applyFont="1" applyFill="1" applyBorder="1" applyAlignment="1" applyProtection="1">
      <alignment/>
      <protection hidden="1"/>
    </xf>
    <xf numFmtId="0" fontId="10" fillId="4" borderId="30" xfId="0" applyFont="1" applyFill="1" applyBorder="1" applyAlignment="1" applyProtection="1">
      <alignment/>
      <protection hidden="1"/>
    </xf>
    <xf numFmtId="0" fontId="8" fillId="0" borderId="33" xfId="0" applyFont="1" applyFill="1" applyBorder="1" applyAlignment="1" applyProtection="1">
      <alignment vertical="top" wrapText="1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vertical="top"/>
      <protection hidden="1"/>
    </xf>
    <xf numFmtId="0" fontId="12" fillId="0" borderId="0" xfId="998" applyFont="1" applyAlignment="1" applyProtection="1">
      <alignment horizontal="left"/>
      <protection hidden="1"/>
    </xf>
    <xf numFmtId="0" fontId="4" fillId="0" borderId="33" xfId="0" applyFont="1" applyBorder="1" applyAlignment="1" applyProtection="1">
      <alignment/>
      <protection hidden="1"/>
    </xf>
    <xf numFmtId="0" fontId="13" fillId="0" borderId="0" xfId="1" applyAlignment="1" applyProtection="1">
      <alignment/>
      <protection hidden="1"/>
    </xf>
    <xf numFmtId="0" fontId="13" fillId="0" borderId="0" xfId="1" applyFill="1" applyAlignment="1" applyProtection="1">
      <alignment/>
      <protection hidden="1"/>
    </xf>
    <xf numFmtId="0" fontId="13" fillId="0" borderId="0" xfId="1" applyAlignment="1" applyProtection="1">
      <alignment/>
      <protection hidden="1"/>
    </xf>
    <xf numFmtId="0" fontId="13" fillId="0" borderId="0" xfId="1" applyFill="1" applyAlignment="1" applyProtection="1">
      <alignment/>
      <protection hidden="1"/>
    </xf>
    <xf numFmtId="0" fontId="4" fillId="4" borderId="19" xfId="0" applyFont="1" applyFill="1" applyBorder="1" applyAlignment="1" applyProtection="1">
      <alignment horizontal="center"/>
      <protection hidden="1"/>
    </xf>
    <xf numFmtId="0" fontId="4" fillId="0" borderId="27" xfId="0" applyFont="1" applyFill="1" applyBorder="1" applyAlignment="1" applyProtection="1">
      <alignment horizontal="center"/>
      <protection hidden="1"/>
    </xf>
    <xf numFmtId="1" fontId="6" fillId="0" borderId="28" xfId="0" applyNumberFormat="1" applyFont="1" applyFill="1" applyBorder="1" applyAlignment="1">
      <alignment/>
    </xf>
    <xf numFmtId="0" fontId="6" fillId="0" borderId="28" xfId="888" applyFont="1" applyFill="1" applyBorder="1" applyAlignment="1">
      <alignment/>
      <protection/>
    </xf>
    <xf numFmtId="49" fontId="6" fillId="0" borderId="28" xfId="888" applyNumberFormat="1" applyFont="1" applyFill="1" applyBorder="1" applyAlignment="1">
      <alignment/>
      <protection/>
    </xf>
    <xf numFmtId="0" fontId="5" fillId="0" borderId="28" xfId="890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5" fillId="0" borderId="0" xfId="1040" applyFont="1" applyFill="1" applyBorder="1" applyAlignment="1" applyProtection="1">
      <alignment horizontal="center" vertical="center"/>
      <protection hidden="1"/>
    </xf>
    <xf numFmtId="0" fontId="5" fillId="0" borderId="0" xfId="1040" applyFont="1" applyFill="1" applyBorder="1" applyAlignment="1" applyProtection="1">
      <alignment horizontal="left" vertical="center"/>
      <protection hidden="1"/>
    </xf>
    <xf numFmtId="0" fontId="14" fillId="0" borderId="0" xfId="998" applyFont="1" applyFill="1" applyBorder="1" applyAlignment="1" applyProtection="1">
      <alignment horizontal="right" vertical="center"/>
      <protection hidden="1"/>
    </xf>
    <xf numFmtId="14" fontId="5" fillId="0" borderId="0" xfId="1040" applyNumberFormat="1" applyFont="1" applyFill="1" applyBorder="1" applyAlignment="1" applyProtection="1">
      <alignment horizontal="left" vertical="center"/>
      <protection hidden="1"/>
    </xf>
    <xf numFmtId="0" fontId="5" fillId="0" borderId="0" xfId="1040" applyFont="1" applyFill="1" applyBorder="1" applyAlignment="1" applyProtection="1">
      <alignment horizontal="center" vertical="center"/>
      <protection hidden="1"/>
    </xf>
    <xf numFmtId="0" fontId="4" fillId="0" borderId="28" xfId="890" applyFont="1" applyFill="1" applyBorder="1" applyAlignment="1">
      <alignment/>
      <protection/>
    </xf>
    <xf numFmtId="0" fontId="6" fillId="30" borderId="28" xfId="0" applyFont="1" applyFill="1" applyBorder="1" applyAlignment="1">
      <alignment/>
    </xf>
    <xf numFmtId="0" fontId="4" fillId="30" borderId="28" xfId="0" applyFont="1" applyFill="1" applyBorder="1" applyAlignment="1">
      <alignment/>
    </xf>
    <xf numFmtId="0" fontId="5" fillId="39" borderId="28" xfId="891" applyFont="1" applyFill="1" applyBorder="1" applyAlignment="1">
      <alignment horizontal="left"/>
      <protection/>
    </xf>
    <xf numFmtId="1" fontId="6" fillId="0" borderId="28" xfId="0" applyNumberFormat="1" applyFont="1" applyFill="1" applyBorder="1" applyAlignment="1">
      <alignment/>
    </xf>
    <xf numFmtId="0" fontId="6" fillId="0" borderId="28" xfId="888" applyFont="1" applyFill="1" applyBorder="1" applyAlignment="1">
      <alignment/>
      <protection/>
    </xf>
    <xf numFmtId="49" fontId="6" fillId="0" borderId="28" xfId="888" applyNumberFormat="1" applyFont="1" applyFill="1" applyBorder="1" applyAlignment="1">
      <alignment/>
      <protection/>
    </xf>
    <xf numFmtId="0" fontId="6" fillId="0" borderId="28" xfId="0" applyFont="1" applyBorder="1" applyAlignment="1">
      <alignment/>
    </xf>
    <xf numFmtId="0" fontId="4" fillId="4" borderId="21" xfId="0" applyFont="1" applyFill="1" applyBorder="1" applyAlignment="1" applyProtection="1">
      <alignment horizontal="right"/>
      <protection hidden="1"/>
    </xf>
    <xf numFmtId="0" fontId="6" fillId="0" borderId="0" xfId="1040" applyFont="1" applyFill="1" applyBorder="1" applyAlignment="1" applyProtection="1">
      <alignment horizontal="left" vertical="center"/>
      <protection hidden="1"/>
    </xf>
    <xf numFmtId="49" fontId="4" fillId="4" borderId="34" xfId="0" applyNumberFormat="1" applyFont="1" applyFill="1" applyBorder="1" applyAlignment="1" applyProtection="1">
      <alignment horizontal="left"/>
      <protection hidden="1"/>
    </xf>
    <xf numFmtId="49" fontId="4" fillId="4" borderId="35" xfId="0" applyNumberFormat="1" applyFont="1" applyFill="1" applyBorder="1" applyAlignment="1" applyProtection="1">
      <alignment horizontal="left"/>
      <protection hidden="1"/>
    </xf>
    <xf numFmtId="0" fontId="67" fillId="4" borderId="23" xfId="0" applyFont="1" applyFill="1" applyBorder="1" applyAlignment="1" applyProtection="1">
      <alignment/>
      <protection hidden="1"/>
    </xf>
    <xf numFmtId="0" fontId="68" fillId="0" borderId="0" xfId="0" applyFont="1" applyFill="1" applyBorder="1" applyAlignment="1" applyProtection="1">
      <alignment/>
      <protection hidden="1"/>
    </xf>
    <xf numFmtId="49" fontId="68" fillId="0" borderId="0" xfId="0" applyNumberFormat="1" applyFont="1" applyFill="1" applyBorder="1" applyAlignment="1" applyProtection="1">
      <alignment/>
      <protection hidden="1"/>
    </xf>
    <xf numFmtId="49" fontId="68" fillId="0" borderId="0" xfId="0" applyNumberFormat="1" applyFont="1" applyFill="1" applyBorder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 vertical="top" wrapText="1"/>
      <protection hidden="1"/>
    </xf>
    <xf numFmtId="49" fontId="68" fillId="0" borderId="0" xfId="0" applyNumberFormat="1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 horizontal="left" vertical="top" wrapText="1"/>
      <protection hidden="1"/>
    </xf>
    <xf numFmtId="0" fontId="69" fillId="0" borderId="0" xfId="1" applyFont="1" applyFill="1" applyAlignment="1" applyProtection="1">
      <alignment/>
      <protection hidden="1"/>
    </xf>
    <xf numFmtId="0" fontId="6" fillId="0" borderId="0" xfId="1040" applyFont="1" applyFill="1" applyBorder="1" applyAlignment="1" applyProtection="1">
      <alignment horizontal="left" vertical="center"/>
      <protection hidden="1"/>
    </xf>
    <xf numFmtId="0" fontId="4" fillId="0" borderId="28" xfId="0" applyFont="1" applyBorder="1" applyAlignment="1">
      <alignment/>
    </xf>
    <xf numFmtId="49" fontId="4" fillId="40" borderId="34" xfId="0" applyNumberFormat="1" applyFont="1" applyFill="1" applyBorder="1" applyAlignment="1" applyProtection="1">
      <alignment horizontal="left"/>
      <protection locked="0"/>
    </xf>
    <xf numFmtId="49" fontId="4" fillId="40" borderId="31" xfId="0" applyNumberFormat="1" applyFont="1" applyFill="1" applyBorder="1" applyAlignment="1" applyProtection="1">
      <alignment horizontal="left"/>
      <protection locked="0"/>
    </xf>
    <xf numFmtId="1" fontId="4" fillId="40" borderId="21" xfId="0" applyNumberFormat="1" applyFont="1" applyFill="1" applyBorder="1" applyAlignment="1" applyProtection="1">
      <alignment/>
      <protection locked="0"/>
    </xf>
    <xf numFmtId="1" fontId="4" fillId="40" borderId="30" xfId="0" applyNumberFormat="1" applyFont="1" applyFill="1" applyBorder="1" applyAlignment="1" applyProtection="1">
      <alignment/>
      <protection locked="0"/>
    </xf>
    <xf numFmtId="0" fontId="4" fillId="40" borderId="30" xfId="0" applyFont="1" applyFill="1" applyBorder="1" applyAlignment="1" applyProtection="1">
      <alignment/>
      <protection locked="0"/>
    </xf>
    <xf numFmtId="0" fontId="4" fillId="40" borderId="29" xfId="0" applyFont="1" applyFill="1" applyBorder="1" applyAlignment="1" applyProtection="1">
      <alignment/>
      <protection locked="0"/>
    </xf>
    <xf numFmtId="0" fontId="4" fillId="40" borderId="23" xfId="0" applyFont="1" applyFill="1" applyBorder="1" applyAlignment="1" applyProtection="1">
      <alignment/>
      <protection locked="0"/>
    </xf>
    <xf numFmtId="1" fontId="4" fillId="40" borderId="23" xfId="0" applyNumberFormat="1" applyFont="1" applyFill="1" applyBorder="1" applyAlignment="1" applyProtection="1">
      <alignment/>
      <protection locked="0"/>
    </xf>
    <xf numFmtId="0" fontId="4" fillId="40" borderId="23" xfId="0" applyFont="1" applyFill="1" applyBorder="1" applyAlignment="1" applyProtection="1">
      <alignment horizontal="right"/>
      <protection locked="0"/>
    </xf>
    <xf numFmtId="0" fontId="70" fillId="0" borderId="0" xfId="1040" applyFont="1" applyFill="1" applyBorder="1" applyAlignment="1" applyProtection="1">
      <alignment horizontal="center" vertical="center"/>
      <protection hidden="1"/>
    </xf>
    <xf numFmtId="0" fontId="71" fillId="0" borderId="0" xfId="1040" applyFont="1" applyFill="1" applyBorder="1" applyAlignment="1" applyProtection="1">
      <alignment horizontal="center" vertical="center"/>
      <protection hidden="1"/>
    </xf>
    <xf numFmtId="0" fontId="72" fillId="0" borderId="0" xfId="1040" applyFont="1" applyFill="1" applyBorder="1" applyAlignment="1" applyProtection="1">
      <alignment horizontal="center" vertical="center"/>
      <protection hidden="1"/>
    </xf>
    <xf numFmtId="0" fontId="73" fillId="0" borderId="0" xfId="1040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>
      <alignment/>
    </xf>
    <xf numFmtId="0" fontId="4" fillId="4" borderId="30" xfId="0" applyFont="1" applyFill="1" applyBorder="1" applyAlignment="1" applyProtection="1">
      <alignment horizontal="right"/>
      <protection hidden="1"/>
    </xf>
    <xf numFmtId="0" fontId="74" fillId="4" borderId="3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/>
      <protection hidden="1"/>
    </xf>
    <xf numFmtId="0" fontId="8" fillId="41" borderId="36" xfId="0" applyFont="1" applyFill="1" applyBorder="1" applyAlignment="1" applyProtection="1">
      <alignment horizontal="left"/>
      <protection hidden="1"/>
    </xf>
    <xf numFmtId="0" fontId="8" fillId="41" borderId="37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>
      <alignment/>
    </xf>
    <xf numFmtId="0" fontId="4" fillId="4" borderId="38" xfId="0" applyFont="1" applyFill="1" applyBorder="1" applyAlignment="1" applyProtection="1">
      <alignment/>
      <protection hidden="1"/>
    </xf>
    <xf numFmtId="0" fontId="4" fillId="4" borderId="39" xfId="0" applyFont="1" applyFill="1" applyBorder="1" applyAlignment="1" applyProtection="1">
      <alignment/>
      <protection hidden="1"/>
    </xf>
    <xf numFmtId="0" fontId="4" fillId="4" borderId="40" xfId="0" applyFont="1" applyFill="1" applyBorder="1" applyAlignment="1" applyProtection="1">
      <alignment/>
      <protection hidden="1"/>
    </xf>
    <xf numFmtId="0" fontId="4" fillId="4" borderId="41" xfId="0" applyFont="1" applyFill="1" applyBorder="1" applyAlignment="1" applyProtection="1">
      <alignment/>
      <protection hidden="1"/>
    </xf>
    <xf numFmtId="0" fontId="5" fillId="4" borderId="42" xfId="0" applyFont="1" applyFill="1" applyBorder="1" applyAlignment="1" applyProtection="1">
      <alignment/>
      <protection hidden="1"/>
    </xf>
    <xf numFmtId="0" fontId="5" fillId="4" borderId="43" xfId="0" applyFont="1" applyFill="1" applyBorder="1" applyAlignment="1" applyProtection="1">
      <alignment/>
      <protection hidden="1"/>
    </xf>
    <xf numFmtId="0" fontId="8" fillId="0" borderId="33" xfId="0" applyFont="1" applyFill="1" applyBorder="1" applyAlignment="1" applyProtection="1">
      <alignment horizontal="left" vertical="center" wrapText="1"/>
      <protection hidden="1"/>
    </xf>
    <xf numFmtId="0" fontId="4" fillId="4" borderId="35" xfId="0" applyFont="1" applyFill="1" applyBorder="1" applyAlignment="1" applyProtection="1">
      <alignment/>
      <protection hidden="1"/>
    </xf>
    <xf numFmtId="0" fontId="8" fillId="21" borderId="44" xfId="0" applyFont="1" applyFill="1" applyBorder="1" applyAlignment="1" applyProtection="1">
      <alignment vertical="top" wrapText="1"/>
      <protection hidden="1"/>
    </xf>
    <xf numFmtId="0" fontId="4" fillId="4" borderId="45" xfId="0" applyFont="1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8" fillId="21" borderId="46" xfId="0" applyFont="1" applyFill="1" applyBorder="1" applyAlignment="1" applyProtection="1">
      <alignment vertical="top" wrapText="1"/>
      <protection hidden="1"/>
    </xf>
    <xf numFmtId="0" fontId="8" fillId="21" borderId="27" xfId="0" applyFont="1" applyFill="1" applyBorder="1" applyAlignment="1" applyProtection="1">
      <alignment vertical="top" wrapText="1"/>
      <protection hidden="1"/>
    </xf>
    <xf numFmtId="0" fontId="4" fillId="4" borderId="31" xfId="0" applyFont="1" applyFill="1" applyBorder="1" applyAlignment="1" applyProtection="1">
      <alignment/>
      <protection hidden="1"/>
    </xf>
    <xf numFmtId="49" fontId="4" fillId="4" borderId="47" xfId="0" applyNumberFormat="1" applyFont="1" applyFill="1" applyBorder="1" applyAlignment="1" applyProtection="1">
      <alignment horizontal="left"/>
      <protection hidden="1"/>
    </xf>
    <xf numFmtId="0" fontId="4" fillId="40" borderId="48" xfId="0" applyFont="1" applyFill="1" applyBorder="1" applyAlignment="1" applyProtection="1">
      <alignment/>
      <protection hidden="1"/>
    </xf>
    <xf numFmtId="164" fontId="75" fillId="40" borderId="40" xfId="0" applyNumberFormat="1" applyFont="1" applyFill="1" applyBorder="1" applyAlignment="1" applyProtection="1">
      <alignment horizontal="right"/>
      <protection hidden="1"/>
    </xf>
    <xf numFmtId="0" fontId="4" fillId="42" borderId="49" xfId="0" applyFont="1" applyFill="1" applyBorder="1" applyAlignment="1" applyProtection="1">
      <alignment/>
      <protection hidden="1"/>
    </xf>
    <xf numFmtId="0" fontId="76" fillId="42" borderId="35" xfId="0" applyFont="1" applyFill="1" applyBorder="1" applyAlignment="1" applyProtection="1">
      <alignment/>
      <protection hidden="1"/>
    </xf>
    <xf numFmtId="0" fontId="69" fillId="0" borderId="0" xfId="1" applyFont="1" applyFill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5" fillId="4" borderId="50" xfId="0" applyFont="1" applyFill="1" applyBorder="1" applyAlignment="1" applyProtection="1">
      <alignment/>
      <protection hidden="1"/>
    </xf>
    <xf numFmtId="0" fontId="4" fillId="4" borderId="51" xfId="0" applyFont="1" applyFill="1" applyBorder="1" applyAlignment="1" applyProtection="1">
      <alignment/>
      <protection hidden="1"/>
    </xf>
    <xf numFmtId="0" fontId="4" fillId="4" borderId="52" xfId="0" applyFont="1" applyFill="1" applyBorder="1" applyAlignment="1" applyProtection="1">
      <alignment/>
      <protection hidden="1"/>
    </xf>
    <xf numFmtId="0" fontId="8" fillId="21" borderId="23" xfId="0" applyFont="1" applyFill="1" applyBorder="1" applyAlignment="1" applyProtection="1">
      <alignment horizontal="left" vertical="top" wrapText="1"/>
      <protection hidden="1"/>
    </xf>
    <xf numFmtId="164" fontId="4" fillId="43" borderId="21" xfId="0" applyNumberFormat="1" applyFont="1" applyFill="1" applyBorder="1" applyAlignment="1" applyProtection="1">
      <alignment/>
      <protection hidden="1"/>
    </xf>
    <xf numFmtId="164" fontId="4" fillId="43" borderId="30" xfId="0" applyNumberFormat="1" applyFont="1" applyFill="1" applyBorder="1" applyAlignment="1" applyProtection="1">
      <alignment/>
      <protection hidden="1"/>
    </xf>
    <xf numFmtId="164" fontId="4" fillId="43" borderId="53" xfId="0" applyNumberFormat="1" applyFont="1" applyFill="1" applyBorder="1" applyAlignment="1" applyProtection="1">
      <alignment/>
      <protection hidden="1"/>
    </xf>
    <xf numFmtId="0" fontId="4" fillId="4" borderId="54" xfId="0" applyFont="1" applyFill="1" applyBorder="1" applyAlignment="1" applyProtection="1">
      <alignment/>
      <protection hidden="1"/>
    </xf>
    <xf numFmtId="1" fontId="4" fillId="40" borderId="54" xfId="0" applyNumberFormat="1" applyFont="1" applyFill="1" applyBorder="1" applyAlignment="1" applyProtection="1">
      <alignment/>
      <protection locked="0"/>
    </xf>
    <xf numFmtId="0" fontId="4" fillId="4" borderId="53" xfId="0" applyFont="1" applyFill="1" applyBorder="1" applyAlignment="1" applyProtection="1">
      <alignment/>
      <protection hidden="1"/>
    </xf>
    <xf numFmtId="1" fontId="4" fillId="40" borderId="53" xfId="0" applyNumberFormat="1" applyFont="1" applyFill="1" applyBorder="1" applyAlignment="1" applyProtection="1">
      <alignment/>
      <protection locked="0"/>
    </xf>
    <xf numFmtId="0" fontId="5" fillId="44" borderId="28" xfId="890" applyFont="1" applyFill="1" applyBorder="1" applyAlignment="1">
      <alignment horizontal="center"/>
      <protection/>
    </xf>
    <xf numFmtId="164" fontId="4" fillId="43" borderId="23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164" fontId="4" fillId="43" borderId="29" xfId="0" applyNumberFormat="1" applyFont="1" applyFill="1" applyBorder="1" applyAlignment="1" applyProtection="1">
      <alignment/>
      <protection hidden="1"/>
    </xf>
    <xf numFmtId="0" fontId="4" fillId="0" borderId="55" xfId="0" applyFont="1" applyBorder="1" applyAlignment="1">
      <alignment/>
    </xf>
    <xf numFmtId="0" fontId="4" fillId="0" borderId="55" xfId="0" applyNumberFormat="1" applyFont="1" applyFill="1" applyBorder="1" applyAlignment="1">
      <alignment/>
    </xf>
    <xf numFmtId="1" fontId="4" fillId="0" borderId="55" xfId="0" applyNumberFormat="1" applyFont="1" applyFill="1" applyBorder="1" applyAlignment="1">
      <alignment/>
    </xf>
    <xf numFmtId="0" fontId="5" fillId="0" borderId="55" xfId="888" applyFont="1" applyFill="1" applyBorder="1" applyAlignment="1">
      <alignment/>
      <protection/>
    </xf>
    <xf numFmtId="49" fontId="5" fillId="0" borderId="55" xfId="888" applyNumberFormat="1" applyFont="1" applyFill="1" applyBorder="1" applyAlignment="1">
      <alignment/>
      <protection/>
    </xf>
    <xf numFmtId="0" fontId="5" fillId="0" borderId="55" xfId="891" applyFont="1" applyFill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4" fillId="4" borderId="56" xfId="0" applyFont="1" applyFill="1" applyBorder="1" applyAlignment="1" applyProtection="1">
      <alignment horizontal="center"/>
      <protection hidden="1"/>
    </xf>
    <xf numFmtId="0" fontId="4" fillId="4" borderId="57" xfId="0" applyFont="1" applyFill="1" applyBorder="1" applyAlignment="1" applyProtection="1">
      <alignment horizontal="center"/>
      <protection hidden="1"/>
    </xf>
    <xf numFmtId="0" fontId="5" fillId="0" borderId="28" xfId="893" applyFont="1" applyFill="1" applyBorder="1" applyAlignment="1">
      <alignment wrapText="1"/>
      <protection/>
    </xf>
    <xf numFmtId="4" fontId="5" fillId="0" borderId="28" xfId="893" applyNumberFormat="1" applyFont="1" applyFill="1" applyBorder="1" applyAlignment="1">
      <alignment horizontal="right" wrapText="1"/>
      <protection/>
    </xf>
    <xf numFmtId="0" fontId="5" fillId="0" borderId="28" xfId="1041" applyFont="1" applyFill="1" applyBorder="1" applyAlignment="1">
      <alignment wrapText="1"/>
      <protection/>
    </xf>
    <xf numFmtId="4" fontId="5" fillId="0" borderId="28" xfId="1041" applyNumberFormat="1" applyFont="1" applyFill="1" applyBorder="1" applyAlignment="1">
      <alignment horizontal="right" wrapText="1"/>
      <protection/>
    </xf>
    <xf numFmtId="1" fontId="68" fillId="0" borderId="55" xfId="0" applyNumberFormat="1" applyFont="1" applyFill="1" applyBorder="1" applyAlignment="1">
      <alignment/>
    </xf>
    <xf numFmtId="0" fontId="68" fillId="0" borderId="55" xfId="888" applyFont="1" applyFill="1" applyBorder="1" applyAlignment="1">
      <alignment/>
      <protection/>
    </xf>
    <xf numFmtId="49" fontId="68" fillId="0" borderId="55" xfId="888" applyNumberFormat="1" applyFont="1" applyFill="1" applyBorder="1" applyAlignment="1">
      <alignment/>
      <protection/>
    </xf>
    <xf numFmtId="0" fontId="4" fillId="0" borderId="55" xfId="0" applyFont="1" applyFill="1" applyBorder="1" applyAlignment="1">
      <alignment/>
    </xf>
    <xf numFmtId="0" fontId="4" fillId="40" borderId="30" xfId="0" applyNumberFormat="1" applyFont="1" applyFill="1" applyBorder="1" applyAlignment="1" applyProtection="1">
      <alignment/>
      <protection locked="0"/>
    </xf>
    <xf numFmtId="4" fontId="5" fillId="0" borderId="28" xfId="887" applyNumberFormat="1" applyFont="1" applyFill="1" applyBorder="1" applyAlignment="1">
      <alignment horizontal="right" wrapText="1"/>
      <protection/>
    </xf>
    <xf numFmtId="0" fontId="6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28" xfId="892" applyFont="1" applyFill="1" applyBorder="1" applyAlignment="1">
      <alignment/>
      <protection/>
    </xf>
    <xf numFmtId="0" fontId="5" fillId="0" borderId="28" xfId="891" applyFont="1" applyFill="1" applyBorder="1" applyAlignment="1">
      <alignment/>
      <protection/>
    </xf>
    <xf numFmtId="4" fontId="5" fillId="0" borderId="28" xfId="892" applyNumberFormat="1" applyFont="1" applyFill="1" applyBorder="1" applyAlignment="1">
      <alignment horizontal="right"/>
      <protection/>
    </xf>
    <xf numFmtId="4" fontId="5" fillId="0" borderId="28" xfId="891" applyNumberFormat="1" applyFont="1" applyFill="1" applyBorder="1" applyAlignment="1">
      <alignment horizontal="right"/>
      <protection/>
    </xf>
    <xf numFmtId="4" fontId="4" fillId="0" borderId="0" xfId="0" applyNumberFormat="1" applyFont="1" applyAlignment="1">
      <alignment/>
    </xf>
    <xf numFmtId="0" fontId="68" fillId="0" borderId="0" xfId="0" applyFont="1" applyFill="1" applyBorder="1" applyAlignment="1" applyProtection="1">
      <alignment/>
      <protection hidden="1"/>
    </xf>
    <xf numFmtId="0" fontId="68" fillId="0" borderId="0" xfId="0" applyFont="1" applyFill="1" applyBorder="1" applyAlignment="1" applyProtection="1">
      <alignment horizontal="left"/>
      <protection hidden="1"/>
    </xf>
    <xf numFmtId="0" fontId="68" fillId="0" borderId="0" xfId="0" applyNumberFormat="1" applyFont="1" applyFill="1" applyBorder="1" applyAlignment="1" applyProtection="1">
      <alignment/>
      <protection hidden="1"/>
    </xf>
    <xf numFmtId="1" fontId="68" fillId="0" borderId="0" xfId="0" applyNumberFormat="1" applyFont="1" applyFill="1" applyBorder="1" applyAlignment="1" applyProtection="1">
      <alignment horizontal="left"/>
      <protection hidden="1"/>
    </xf>
    <xf numFmtId="4" fontId="68" fillId="0" borderId="0" xfId="0" applyNumberFormat="1" applyFont="1" applyFill="1" applyBorder="1" applyAlignment="1" applyProtection="1">
      <alignment/>
      <protection hidden="1"/>
    </xf>
    <xf numFmtId="164" fontId="68" fillId="0" borderId="0" xfId="1068" applyFont="1" applyFill="1" applyBorder="1" applyAlignment="1" applyProtection="1">
      <alignment horizontal="left"/>
      <protection hidden="1"/>
    </xf>
    <xf numFmtId="2" fontId="68" fillId="0" borderId="0" xfId="0" applyNumberFormat="1" applyFont="1" applyFill="1" applyBorder="1" applyAlignment="1" applyProtection="1">
      <alignment/>
      <protection hidden="1"/>
    </xf>
    <xf numFmtId="0" fontId="68" fillId="0" borderId="0" xfId="0" applyFont="1" applyFill="1" applyBorder="1" applyAlignment="1" applyProtection="1">
      <alignment vertical="top"/>
      <protection hidden="1"/>
    </xf>
    <xf numFmtId="0" fontId="68" fillId="0" borderId="0" xfId="0" applyFont="1" applyFill="1" applyBorder="1" applyAlignment="1" applyProtection="1">
      <alignment horizontal="left" vertical="top"/>
      <protection hidden="1"/>
    </xf>
    <xf numFmtId="49" fontId="68" fillId="0" borderId="0" xfId="1068" applyNumberFormat="1" applyFont="1" applyFill="1" applyBorder="1" applyAlignment="1" applyProtection="1">
      <alignment horizontal="right"/>
      <protection hidden="1"/>
    </xf>
    <xf numFmtId="0" fontId="68" fillId="0" borderId="0" xfId="0" applyNumberFormat="1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 horizontal="left"/>
      <protection hidden="1"/>
    </xf>
    <xf numFmtId="4" fontId="68" fillId="0" borderId="0" xfId="0" applyNumberFormat="1" applyFont="1" applyFill="1" applyBorder="1" applyAlignment="1" applyProtection="1">
      <alignment horizontal="center" vertical="top"/>
      <protection hidden="1"/>
    </xf>
    <xf numFmtId="49" fontId="68" fillId="0" borderId="0" xfId="0" applyNumberFormat="1" applyFont="1" applyFill="1" applyBorder="1" applyAlignment="1" applyProtection="1">
      <alignment horizontal="center" vertical="top"/>
      <protection hidden="1"/>
    </xf>
    <xf numFmtId="0" fontId="68" fillId="0" borderId="0" xfId="0" applyNumberFormat="1" applyFont="1" applyFill="1" applyBorder="1" applyAlignment="1" applyProtection="1">
      <alignment horizontal="center" vertical="top"/>
      <protection hidden="1"/>
    </xf>
    <xf numFmtId="0" fontId="68" fillId="0" borderId="0" xfId="0" applyFont="1" applyFill="1" applyBorder="1" applyAlignment="1" applyProtection="1">
      <alignment vertical="top" wrapText="1"/>
      <protection hidden="1"/>
    </xf>
    <xf numFmtId="0" fontId="68" fillId="0" borderId="0" xfId="890" applyFont="1" applyFill="1" applyBorder="1" applyAlignment="1" applyProtection="1">
      <alignment/>
      <protection hidden="1"/>
    </xf>
    <xf numFmtId="4" fontId="68" fillId="0" borderId="0" xfId="890" applyNumberFormat="1" applyFont="1" applyFill="1" applyBorder="1" applyAlignment="1" applyProtection="1">
      <alignment horizontal="right"/>
      <protection hidden="1"/>
    </xf>
    <xf numFmtId="4" fontId="68" fillId="0" borderId="0" xfId="0" applyNumberFormat="1" applyFont="1" applyFill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 horizontal="left"/>
      <protection hidden="1"/>
    </xf>
    <xf numFmtId="49" fontId="69" fillId="0" borderId="0" xfId="0" applyNumberFormat="1" applyFont="1" applyFill="1" applyBorder="1" applyAlignment="1" applyProtection="1">
      <alignment/>
      <protection hidden="1"/>
    </xf>
    <xf numFmtId="0" fontId="69" fillId="0" borderId="0" xfId="0" applyNumberFormat="1" applyFont="1" applyFill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77" fillId="0" borderId="0" xfId="0" applyFont="1" applyFill="1" applyAlignment="1" applyProtection="1">
      <alignment/>
      <protection hidden="1"/>
    </xf>
    <xf numFmtId="0" fontId="69" fillId="0" borderId="0" xfId="1" applyNumberFormat="1" applyFont="1" applyFill="1" applyBorder="1" applyAlignment="1" applyProtection="1">
      <alignment/>
      <protection hidden="1"/>
    </xf>
    <xf numFmtId="0" fontId="69" fillId="0" borderId="0" xfId="1" applyFont="1" applyFill="1" applyBorder="1" applyAlignment="1" applyProtection="1">
      <alignment/>
      <protection hidden="1"/>
    </xf>
    <xf numFmtId="0" fontId="69" fillId="0" borderId="0" xfId="1" applyFont="1" applyFill="1" applyBorder="1" applyAlignment="1" applyProtection="1">
      <alignment horizontal="left"/>
      <protection hidden="1"/>
    </xf>
    <xf numFmtId="49" fontId="69" fillId="0" borderId="0" xfId="1" applyNumberFormat="1" applyFont="1" applyFill="1" applyBorder="1" applyAlignment="1" applyProtection="1">
      <alignment/>
      <protection hidden="1"/>
    </xf>
    <xf numFmtId="0" fontId="69" fillId="0" borderId="0" xfId="1" applyFont="1" applyFill="1" applyBorder="1" applyAlignment="1" applyProtection="1">
      <alignment/>
      <protection hidden="1"/>
    </xf>
    <xf numFmtId="49" fontId="75" fillId="0" borderId="0" xfId="0" applyNumberFormat="1" applyFont="1" applyFill="1" applyBorder="1" applyAlignment="1" applyProtection="1">
      <alignment/>
      <protection hidden="1"/>
    </xf>
    <xf numFmtId="49" fontId="75" fillId="0" borderId="0" xfId="0" applyNumberFormat="1" applyFont="1" applyFill="1" applyBorder="1" applyAlignment="1" applyProtection="1">
      <alignment horizontal="left"/>
      <protection hidden="1"/>
    </xf>
    <xf numFmtId="0" fontId="75" fillId="0" borderId="0" xfId="0" applyFont="1" applyFill="1" applyBorder="1" applyAlignment="1" applyProtection="1">
      <alignment/>
      <protection hidden="1"/>
    </xf>
    <xf numFmtId="4" fontId="75" fillId="0" borderId="0" xfId="0" applyNumberFormat="1" applyFont="1" applyFill="1" applyBorder="1" applyAlignment="1" applyProtection="1">
      <alignment/>
      <protection hidden="1"/>
    </xf>
    <xf numFmtId="0" fontId="75" fillId="0" borderId="0" xfId="0" applyNumberFormat="1" applyFont="1" applyFill="1" applyBorder="1" applyAlignment="1" applyProtection="1">
      <alignment/>
      <protection hidden="1"/>
    </xf>
    <xf numFmtId="0" fontId="75" fillId="0" borderId="0" xfId="0" applyFont="1" applyFill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/>
      <protection hidden="1"/>
    </xf>
    <xf numFmtId="4" fontId="69" fillId="0" borderId="0" xfId="0" applyNumberFormat="1" applyFont="1" applyFill="1" applyBorder="1" applyAlignment="1" applyProtection="1">
      <alignment/>
      <protection hidden="1"/>
    </xf>
    <xf numFmtId="4" fontId="68" fillId="0" borderId="0" xfId="0" applyNumberFormat="1" applyFont="1" applyFill="1" applyBorder="1" applyAlignment="1" applyProtection="1">
      <alignment vertical="top"/>
      <protection hidden="1"/>
    </xf>
    <xf numFmtId="49" fontId="68" fillId="0" borderId="0" xfId="0" applyNumberFormat="1" applyFont="1" applyFill="1" applyBorder="1" applyAlignment="1" applyProtection="1">
      <alignment horizontal="left"/>
      <protection hidden="1"/>
    </xf>
    <xf numFmtId="49" fontId="68" fillId="0" borderId="0" xfId="0" applyNumberFormat="1" applyFont="1" applyFill="1" applyBorder="1" applyAlignment="1" applyProtection="1">
      <alignment horizontal="right"/>
      <protection hidden="1"/>
    </xf>
    <xf numFmtId="4" fontId="68" fillId="0" borderId="0" xfId="0" applyNumberFormat="1" applyFont="1" applyFill="1" applyBorder="1" applyAlignment="1" applyProtection="1">
      <alignment horizontal="left" vertical="top"/>
      <protection hidden="1"/>
    </xf>
    <xf numFmtId="0" fontId="68" fillId="0" borderId="0" xfId="0" applyFont="1" applyFill="1" applyBorder="1" applyAlignment="1" applyProtection="1">
      <alignment horizontal="left" vertical="top" wrapText="1"/>
      <protection hidden="1"/>
    </xf>
    <xf numFmtId="0" fontId="75" fillId="0" borderId="0" xfId="1" applyFont="1" applyFill="1" applyBorder="1" applyAlignment="1" applyProtection="1">
      <alignment/>
      <protection hidden="1"/>
    </xf>
    <xf numFmtId="0" fontId="75" fillId="0" borderId="0" xfId="1" applyFont="1" applyFill="1" applyBorder="1" applyAlignment="1" applyProtection="1">
      <alignment horizontal="left"/>
      <protection hidden="1"/>
    </xf>
    <xf numFmtId="49" fontId="75" fillId="0" borderId="0" xfId="1" applyNumberFormat="1" applyFont="1" applyFill="1" applyBorder="1" applyAlignment="1" applyProtection="1">
      <alignment/>
      <protection hidden="1"/>
    </xf>
    <xf numFmtId="0" fontId="75" fillId="0" borderId="0" xfId="1" applyNumberFormat="1" applyFont="1" applyFill="1" applyBorder="1" applyAlignment="1" applyProtection="1">
      <alignment/>
      <protection hidden="1"/>
    </xf>
    <xf numFmtId="0" fontId="68" fillId="0" borderId="0" xfId="0" applyFont="1" applyAlignment="1" applyProtection="1">
      <alignment horizontal="left"/>
      <protection hidden="1"/>
    </xf>
    <xf numFmtId="0" fontId="68" fillId="0" borderId="0" xfId="0" applyFont="1" applyAlignment="1" applyProtection="1">
      <alignment horizontal="right"/>
      <protection hidden="1"/>
    </xf>
    <xf numFmtId="43" fontId="4" fillId="4" borderId="58" xfId="0" applyNumberFormat="1" applyFont="1" applyFill="1" applyBorder="1" applyAlignment="1" applyProtection="1">
      <alignment/>
      <protection hidden="1"/>
    </xf>
    <xf numFmtId="0" fontId="6" fillId="0" borderId="28" xfId="0" applyFont="1" applyBorder="1" applyAlignment="1">
      <alignment/>
    </xf>
    <xf numFmtId="0" fontId="68" fillId="0" borderId="28" xfId="893" applyFont="1" applyFill="1" applyBorder="1" applyAlignment="1">
      <alignment wrapText="1"/>
      <protection/>
    </xf>
    <xf numFmtId="4" fontId="68" fillId="0" borderId="28" xfId="893" applyNumberFormat="1" applyFont="1" applyFill="1" applyBorder="1" applyAlignment="1">
      <alignment horizontal="right" wrapText="1"/>
      <protection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78" fillId="0" borderId="0" xfId="0" applyFont="1" applyFill="1" applyBorder="1" applyAlignment="1" applyProtection="1">
      <alignment horizontal="right" vertical="top"/>
      <protection hidden="1"/>
    </xf>
    <xf numFmtId="0" fontId="8" fillId="21" borderId="48" xfId="0" applyFont="1" applyFill="1" applyBorder="1" applyAlignment="1" applyProtection="1">
      <alignment horizontal="left" vertical="center" wrapText="1"/>
      <protection hidden="1"/>
    </xf>
    <xf numFmtId="0" fontId="8" fillId="21" borderId="51" xfId="0" applyFont="1" applyFill="1" applyBorder="1" applyAlignment="1" applyProtection="1">
      <alignment horizontal="left" vertical="center" wrapText="1"/>
      <protection hidden="1"/>
    </xf>
    <xf numFmtId="0" fontId="8" fillId="21" borderId="59" xfId="0" applyFont="1" applyFill="1" applyBorder="1" applyAlignment="1" applyProtection="1">
      <alignment horizontal="left" vertical="center" wrapText="1"/>
      <protection hidden="1"/>
    </xf>
    <xf numFmtId="0" fontId="79" fillId="45" borderId="49" xfId="0" applyFont="1" applyFill="1" applyBorder="1" applyAlignment="1" applyProtection="1">
      <alignment horizontal="left" vertical="center" wrapText="1"/>
      <protection hidden="1"/>
    </xf>
    <xf numFmtId="0" fontId="79" fillId="45" borderId="52" xfId="0" applyFont="1" applyFill="1" applyBorder="1" applyAlignment="1" applyProtection="1">
      <alignment horizontal="left" vertical="center" wrapText="1"/>
      <protection hidden="1"/>
    </xf>
    <xf numFmtId="0" fontId="79" fillId="45" borderId="60" xfId="0" applyFont="1" applyFill="1" applyBorder="1" applyAlignment="1" applyProtection="1">
      <alignment horizontal="left" vertical="center" wrapText="1"/>
      <protection hidden="1"/>
    </xf>
    <xf numFmtId="0" fontId="8" fillId="21" borderId="61" xfId="0" applyFont="1" applyFill="1" applyBorder="1" applyAlignment="1" applyProtection="1">
      <alignment horizontal="left" vertical="center" wrapText="1"/>
      <protection hidden="1"/>
    </xf>
    <xf numFmtId="0" fontId="8" fillId="21" borderId="50" xfId="0" applyFont="1" applyFill="1" applyBorder="1" applyAlignment="1" applyProtection="1">
      <alignment horizontal="left" vertical="center" wrapText="1"/>
      <protection hidden="1"/>
    </xf>
    <xf numFmtId="0" fontId="8" fillId="21" borderId="62" xfId="0" applyFont="1" applyFill="1" applyBorder="1" applyAlignment="1" applyProtection="1">
      <alignment horizontal="left" vertical="center" wrapText="1"/>
      <protection hidden="1"/>
    </xf>
    <xf numFmtId="0" fontId="8" fillId="41" borderId="63" xfId="0" applyFont="1" applyFill="1" applyBorder="1" applyAlignment="1" applyProtection="1">
      <alignment horizontal="left"/>
      <protection hidden="1"/>
    </xf>
    <xf numFmtId="0" fontId="8" fillId="41" borderId="37" xfId="0" applyFont="1" applyFill="1" applyBorder="1" applyAlignment="1" applyProtection="1">
      <alignment horizontal="left"/>
      <protection hidden="1"/>
    </xf>
    <xf numFmtId="0" fontId="79" fillId="45" borderId="28" xfId="0" applyFont="1" applyFill="1" applyBorder="1" applyAlignment="1" applyProtection="1">
      <alignment horizontal="left" vertical="center" wrapText="1"/>
      <protection hidden="1"/>
    </xf>
    <xf numFmtId="0" fontId="7" fillId="40" borderId="38" xfId="998" applyFill="1" applyBorder="1" applyAlignment="1" applyProtection="1">
      <alignment horizontal="left" vertical="center"/>
      <protection locked="0"/>
    </xf>
    <xf numFmtId="0" fontId="7" fillId="40" borderId="59" xfId="998" applyFill="1" applyBorder="1" applyAlignment="1" applyProtection="1">
      <alignment horizontal="left" vertical="center"/>
      <protection locked="0"/>
    </xf>
    <xf numFmtId="0" fontId="8" fillId="41" borderId="63" xfId="0" applyFont="1" applyFill="1" applyBorder="1" applyAlignment="1" applyProtection="1">
      <alignment horizontal="left" vertical="center"/>
      <protection hidden="1"/>
    </xf>
    <xf numFmtId="0" fontId="8" fillId="41" borderId="36" xfId="0" applyFont="1" applyFill="1" applyBorder="1" applyAlignment="1" applyProtection="1">
      <alignment horizontal="left" vertical="center"/>
      <protection hidden="1"/>
    </xf>
    <xf numFmtId="49" fontId="4" fillId="40" borderId="42" xfId="1068" applyNumberFormat="1" applyFont="1" applyFill="1" applyBorder="1" applyAlignment="1" applyProtection="1">
      <alignment horizontal="left" vertical="center"/>
      <protection locked="0"/>
    </xf>
    <xf numFmtId="49" fontId="4" fillId="40" borderId="62" xfId="1068" applyNumberFormat="1" applyFont="1" applyFill="1" applyBorder="1" applyAlignment="1" applyProtection="1">
      <alignment horizontal="left" vertical="center"/>
      <protection locked="0"/>
    </xf>
    <xf numFmtId="49" fontId="4" fillId="4" borderId="38" xfId="1068" applyNumberFormat="1" applyFont="1" applyFill="1" applyBorder="1" applyAlignment="1" applyProtection="1">
      <alignment horizontal="left" vertical="center"/>
      <protection hidden="1"/>
    </xf>
    <xf numFmtId="49" fontId="4" fillId="4" borderId="59" xfId="1068" applyNumberFormat="1" applyFont="1" applyFill="1" applyBorder="1" applyAlignment="1" applyProtection="1">
      <alignment horizontal="left" vertical="center"/>
      <protection hidden="1"/>
    </xf>
    <xf numFmtId="49" fontId="4" fillId="40" borderId="38" xfId="1068" applyNumberFormat="1" applyFont="1" applyFill="1" applyBorder="1" applyAlignment="1" applyProtection="1">
      <alignment horizontal="left" vertical="center"/>
      <protection locked="0"/>
    </xf>
    <xf numFmtId="49" fontId="4" fillId="40" borderId="59" xfId="1068" applyNumberFormat="1" applyFont="1" applyFill="1" applyBorder="1" applyAlignment="1" applyProtection="1">
      <alignment horizontal="left" vertical="center"/>
      <protection locked="0"/>
    </xf>
    <xf numFmtId="0" fontId="8" fillId="41" borderId="36" xfId="0" applyFont="1" applyFill="1" applyBorder="1" applyAlignment="1" applyProtection="1">
      <alignment horizontal="left"/>
      <protection hidden="1"/>
    </xf>
    <xf numFmtId="0" fontId="8" fillId="46" borderId="64" xfId="1040" applyFont="1" applyFill="1" applyBorder="1" applyAlignment="1" applyProtection="1">
      <alignment horizontal="left" vertical="center"/>
      <protection hidden="1"/>
    </xf>
    <xf numFmtId="0" fontId="8" fillId="46" borderId="0" xfId="1040" applyFont="1" applyFill="1" applyBorder="1" applyAlignment="1" applyProtection="1">
      <alignment horizontal="left" vertical="center"/>
      <protection hidden="1"/>
    </xf>
    <xf numFmtId="0" fontId="8" fillId="41" borderId="64" xfId="0" applyFont="1" applyFill="1" applyBorder="1" applyAlignment="1" applyProtection="1">
      <alignment horizontal="left"/>
      <protection hidden="1"/>
    </xf>
    <xf numFmtId="0" fontId="8" fillId="41" borderId="0" xfId="0" applyFont="1" applyFill="1" applyBorder="1" applyAlignment="1" applyProtection="1">
      <alignment horizontal="left"/>
      <protection hidden="1"/>
    </xf>
    <xf numFmtId="0" fontId="8" fillId="41" borderId="65" xfId="0" applyFont="1" applyFill="1" applyBorder="1" applyAlignment="1" applyProtection="1">
      <alignment horizontal="left"/>
      <protection hidden="1"/>
    </xf>
    <xf numFmtId="0" fontId="8" fillId="21" borderId="46" xfId="0" applyFont="1" applyFill="1" applyBorder="1" applyAlignment="1" applyProtection="1">
      <alignment horizontal="left" vertical="top" wrapText="1"/>
      <protection hidden="1"/>
    </xf>
    <xf numFmtId="0" fontId="8" fillId="21" borderId="66" xfId="0" applyFont="1" applyFill="1" applyBorder="1" applyAlignment="1" applyProtection="1">
      <alignment horizontal="left" vertical="top" wrapText="1"/>
      <protection hidden="1"/>
    </xf>
    <xf numFmtId="0" fontId="8" fillId="21" borderId="24" xfId="0" applyFont="1" applyFill="1" applyBorder="1" applyAlignment="1" applyProtection="1">
      <alignment horizontal="left" vertical="top" wrapText="1"/>
      <protection hidden="1"/>
    </xf>
    <xf numFmtId="0" fontId="8" fillId="21" borderId="67" xfId="0" applyFont="1" applyFill="1" applyBorder="1" applyAlignment="1" applyProtection="1">
      <alignment horizontal="left" vertical="top" wrapText="1"/>
      <protection hidden="1"/>
    </xf>
    <xf numFmtId="0" fontId="4" fillId="4" borderId="38" xfId="0" applyFont="1" applyFill="1" applyBorder="1" applyAlignment="1" applyProtection="1">
      <alignment horizontal="left"/>
      <protection hidden="1"/>
    </xf>
    <xf numFmtId="0" fontId="4" fillId="4" borderId="59" xfId="0" applyFont="1" applyFill="1" applyBorder="1" applyAlignment="1" applyProtection="1">
      <alignment horizontal="left"/>
      <protection hidden="1"/>
    </xf>
    <xf numFmtId="0" fontId="4" fillId="4" borderId="39" xfId="0" applyFont="1" applyFill="1" applyBorder="1" applyAlignment="1" applyProtection="1">
      <alignment horizontal="left"/>
      <protection hidden="1"/>
    </xf>
    <xf numFmtId="0" fontId="4" fillId="4" borderId="60" xfId="0" applyFont="1" applyFill="1" applyBorder="1" applyAlignment="1" applyProtection="1">
      <alignment horizontal="left"/>
      <protection hidden="1"/>
    </xf>
    <xf numFmtId="0" fontId="4" fillId="4" borderId="68" xfId="0" applyFont="1" applyFill="1" applyBorder="1" applyAlignment="1" applyProtection="1">
      <alignment horizontal="left"/>
      <protection hidden="1"/>
    </xf>
    <xf numFmtId="0" fontId="4" fillId="4" borderId="69" xfId="0" applyFont="1" applyFill="1" applyBorder="1" applyAlignment="1" applyProtection="1">
      <alignment horizontal="left"/>
      <protection hidden="1"/>
    </xf>
    <xf numFmtId="0" fontId="4" fillId="4" borderId="46" xfId="0" applyFont="1" applyFill="1" applyBorder="1" applyAlignment="1" applyProtection="1">
      <alignment horizontal="left"/>
      <protection hidden="1"/>
    </xf>
    <xf numFmtId="0" fontId="4" fillId="4" borderId="66" xfId="0" applyFont="1" applyFill="1" applyBorder="1" applyAlignment="1" applyProtection="1">
      <alignment horizontal="left"/>
      <protection hidden="1"/>
    </xf>
    <xf numFmtId="0" fontId="8" fillId="21" borderId="25" xfId="0" applyFont="1" applyFill="1" applyBorder="1" applyAlignment="1" applyProtection="1">
      <alignment horizontal="left" vertical="top" wrapText="1"/>
      <protection hidden="1"/>
    </xf>
    <xf numFmtId="0" fontId="4" fillId="4" borderId="25" xfId="0" applyFont="1" applyFill="1" applyBorder="1" applyAlignment="1" applyProtection="1">
      <alignment horizontal="left"/>
      <protection hidden="1"/>
    </xf>
    <xf numFmtId="0" fontId="4" fillId="40" borderId="38" xfId="0" applyFont="1" applyFill="1" applyBorder="1" applyAlignment="1" applyProtection="1">
      <alignment horizontal="left" vertical="center"/>
      <protection locked="0"/>
    </xf>
    <xf numFmtId="0" fontId="4" fillId="40" borderId="59" xfId="0" applyFont="1" applyFill="1" applyBorder="1" applyAlignment="1" applyProtection="1">
      <alignment horizontal="left" vertical="center"/>
      <protection locked="0"/>
    </xf>
    <xf numFmtId="0" fontId="8" fillId="41" borderId="27" xfId="0" applyFont="1" applyFill="1" applyBorder="1" applyAlignment="1" applyProtection="1">
      <alignment horizontal="left"/>
      <protection hidden="1"/>
    </xf>
    <xf numFmtId="0" fontId="8" fillId="41" borderId="70" xfId="0" applyFont="1" applyFill="1" applyBorder="1" applyAlignment="1" applyProtection="1">
      <alignment horizontal="left"/>
      <protection hidden="1"/>
    </xf>
    <xf numFmtId="0" fontId="8" fillId="41" borderId="64" xfId="0" applyFont="1" applyFill="1" applyBorder="1" applyAlignment="1" applyProtection="1">
      <alignment/>
      <protection hidden="1"/>
    </xf>
    <xf numFmtId="0" fontId="8" fillId="41" borderId="0" xfId="0" applyFont="1" applyFill="1" applyBorder="1" applyAlignment="1" applyProtection="1">
      <alignment/>
      <protection hidden="1"/>
    </xf>
    <xf numFmtId="0" fontId="8" fillId="21" borderId="46" xfId="0" applyFont="1" applyFill="1" applyBorder="1" applyAlignment="1" applyProtection="1">
      <alignment vertical="top" wrapText="1"/>
      <protection hidden="1"/>
    </xf>
    <xf numFmtId="0" fontId="8" fillId="21" borderId="66" xfId="0" applyFont="1" applyFill="1" applyBorder="1" applyAlignment="1" applyProtection="1">
      <alignment vertical="top" wrapText="1"/>
      <protection hidden="1"/>
    </xf>
    <xf numFmtId="0" fontId="4" fillId="4" borderId="68" xfId="0" applyFont="1" applyFill="1" applyBorder="1" applyAlignment="1" applyProtection="1">
      <alignment/>
      <protection hidden="1"/>
    </xf>
    <xf numFmtId="0" fontId="4" fillId="4" borderId="71" xfId="0" applyFont="1" applyFill="1" applyBorder="1" applyAlignment="1" applyProtection="1">
      <alignment/>
      <protection hidden="1"/>
    </xf>
    <xf numFmtId="0" fontId="4" fillId="4" borderId="39" xfId="0" applyFont="1" applyFill="1" applyBorder="1" applyAlignment="1" applyProtection="1">
      <alignment/>
      <protection hidden="1"/>
    </xf>
    <xf numFmtId="0" fontId="4" fillId="4" borderId="60" xfId="0" applyFont="1" applyFill="1" applyBorder="1" applyAlignment="1" applyProtection="1">
      <alignment/>
      <protection hidden="1"/>
    </xf>
    <xf numFmtId="0" fontId="4" fillId="4" borderId="38" xfId="0" applyFont="1" applyFill="1" applyBorder="1" applyAlignment="1" applyProtection="1">
      <alignment/>
      <protection hidden="1"/>
    </xf>
    <xf numFmtId="0" fontId="4" fillId="4" borderId="59" xfId="0" applyFont="1" applyFill="1" applyBorder="1" applyAlignment="1" applyProtection="1">
      <alignment/>
      <protection hidden="1"/>
    </xf>
    <xf numFmtId="0" fontId="4" fillId="4" borderId="38" xfId="0" applyFont="1" applyFill="1" applyBorder="1" applyAlignment="1" applyProtection="1">
      <alignment vertical="center"/>
      <protection hidden="1"/>
    </xf>
    <xf numFmtId="0" fontId="4" fillId="4" borderId="59" xfId="0" applyFont="1" applyFill="1" applyBorder="1" applyAlignment="1" applyProtection="1">
      <alignment vertical="center"/>
      <protection hidden="1"/>
    </xf>
    <xf numFmtId="0" fontId="80" fillId="46" borderId="64" xfId="1" applyFont="1" applyFill="1" applyBorder="1" applyAlignment="1" applyProtection="1">
      <alignment horizontal="left" vertical="center"/>
      <protection hidden="1"/>
    </xf>
    <xf numFmtId="0" fontId="80" fillId="46" borderId="0" xfId="1" applyFont="1" applyFill="1" applyBorder="1" applyAlignment="1" applyProtection="1">
      <alignment horizontal="left" vertical="center"/>
      <protection hidden="1"/>
    </xf>
    <xf numFmtId="0" fontId="4" fillId="4" borderId="42" xfId="0" applyFont="1" applyFill="1" applyBorder="1" applyAlignment="1" applyProtection="1">
      <alignment/>
      <protection hidden="1"/>
    </xf>
    <xf numFmtId="0" fontId="4" fillId="4" borderId="62" xfId="0" applyFont="1" applyFill="1" applyBorder="1" applyAlignment="1" applyProtection="1">
      <alignment/>
      <protection hidden="1"/>
    </xf>
    <xf numFmtId="0" fontId="8" fillId="21" borderId="63" xfId="0" applyFont="1" applyFill="1" applyBorder="1" applyAlignment="1" applyProtection="1">
      <alignment horizontal="left" vertical="center" wrapText="1"/>
      <protection hidden="1"/>
    </xf>
    <xf numFmtId="0" fontId="8" fillId="21" borderId="36" xfId="0" applyFont="1" applyFill="1" applyBorder="1" applyAlignment="1" applyProtection="1">
      <alignment horizontal="left" vertical="center" wrapText="1"/>
      <protection hidden="1"/>
    </xf>
    <xf numFmtId="0" fontId="8" fillId="21" borderId="67" xfId="0" applyFont="1" applyFill="1" applyBorder="1" applyAlignment="1" applyProtection="1">
      <alignment horizontal="left" vertical="center" wrapText="1"/>
      <protection hidden="1"/>
    </xf>
    <xf numFmtId="49" fontId="4" fillId="40" borderId="24" xfId="1068" applyNumberFormat="1" applyFont="1" applyFill="1" applyBorder="1" applyAlignment="1" applyProtection="1">
      <alignment horizontal="left" vertical="center"/>
      <protection locked="0"/>
    </xf>
    <xf numFmtId="49" fontId="4" fillId="40" borderId="36" xfId="1068" applyNumberFormat="1" applyFont="1" applyFill="1" applyBorder="1" applyAlignment="1" applyProtection="1">
      <alignment horizontal="left" vertical="center"/>
      <protection locked="0"/>
    </xf>
    <xf numFmtId="49" fontId="4" fillId="40" borderId="37" xfId="1068" applyNumberFormat="1" applyFont="1" applyFill="1" applyBorder="1" applyAlignment="1" applyProtection="1">
      <alignment horizontal="left" vertical="center"/>
      <protection locked="0"/>
    </xf>
    <xf numFmtId="49" fontId="4" fillId="40" borderId="39" xfId="1068" applyNumberFormat="1" applyFont="1" applyFill="1" applyBorder="1" applyAlignment="1" applyProtection="1">
      <alignment horizontal="left" vertical="center"/>
      <protection locked="0"/>
    </xf>
    <xf numFmtId="49" fontId="4" fillId="40" borderId="60" xfId="1068" applyNumberFormat="1" applyFont="1" applyFill="1" applyBorder="1" applyAlignment="1" applyProtection="1">
      <alignment horizontal="left" vertical="center"/>
      <protection locked="0"/>
    </xf>
  </cellXfs>
  <cellStyles count="105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10" xfId="33"/>
    <cellStyle name="Comma 11" xfId="34"/>
    <cellStyle name="Comma 12" xfId="35"/>
    <cellStyle name="Comma 13" xfId="36"/>
    <cellStyle name="Comma 14" xfId="37"/>
    <cellStyle name="Comma 15" xfId="38"/>
    <cellStyle name="Comma 16" xfId="39"/>
    <cellStyle name="Comma 17" xfId="40"/>
    <cellStyle name="Comma 18" xfId="41"/>
    <cellStyle name="Comma 19" xfId="42"/>
    <cellStyle name="Comma 2" xfId="43"/>
    <cellStyle name="Comma 2 2" xfId="44"/>
    <cellStyle name="Comma 2 2 2" xfId="45"/>
    <cellStyle name="Comma 20" xfId="46"/>
    <cellStyle name="Comma 21" xfId="47"/>
    <cellStyle name="Comma 22" xfId="48"/>
    <cellStyle name="Comma 23" xfId="49"/>
    <cellStyle name="Comma 24" xfId="50"/>
    <cellStyle name="Comma 25" xfId="51"/>
    <cellStyle name="Comma 26" xfId="52"/>
    <cellStyle name="Comma 27" xfId="53"/>
    <cellStyle name="Comma 28" xfId="54"/>
    <cellStyle name="Comma 29" xfId="55"/>
    <cellStyle name="Comma 3" xfId="56"/>
    <cellStyle name="Comma 30" xfId="57"/>
    <cellStyle name="Comma 31" xfId="58"/>
    <cellStyle name="Comma 32" xfId="59"/>
    <cellStyle name="Comma 33" xfId="60"/>
    <cellStyle name="Comma 34" xfId="61"/>
    <cellStyle name="Comma 35" xfId="62"/>
    <cellStyle name="Comma 36" xfId="63"/>
    <cellStyle name="Comma 37" xfId="64"/>
    <cellStyle name="Comma 38" xfId="65"/>
    <cellStyle name="Comma 39" xfId="66"/>
    <cellStyle name="Comma 4" xfId="67"/>
    <cellStyle name="Comma 40" xfId="68"/>
    <cellStyle name="Comma 41" xfId="69"/>
    <cellStyle name="Comma 42" xfId="70"/>
    <cellStyle name="Comma 43" xfId="71"/>
    <cellStyle name="Comma 44" xfId="72"/>
    <cellStyle name="Comma 45" xfId="73"/>
    <cellStyle name="Comma 46" xfId="74"/>
    <cellStyle name="Comma 47" xfId="75"/>
    <cellStyle name="Comma 48" xfId="76"/>
    <cellStyle name="Comma 49" xfId="77"/>
    <cellStyle name="Comma 5" xfId="78"/>
    <cellStyle name="Comma 50" xfId="79"/>
    <cellStyle name="Comma 51" xfId="80"/>
    <cellStyle name="Comma 52" xfId="81"/>
    <cellStyle name="Comma 53" xfId="82"/>
    <cellStyle name="Comma 54" xfId="83"/>
    <cellStyle name="Comma 55" xfId="84"/>
    <cellStyle name="Comma 56" xfId="85"/>
    <cellStyle name="Comma 57" xfId="86"/>
    <cellStyle name="Comma 58" xfId="87"/>
    <cellStyle name="Comma 59" xfId="88"/>
    <cellStyle name="Comma 6" xfId="89"/>
    <cellStyle name="Comma 60" xfId="90"/>
    <cellStyle name="Comma 61" xfId="91"/>
    <cellStyle name="Comma 62" xfId="92"/>
    <cellStyle name="Comma 63" xfId="93"/>
    <cellStyle name="Comma 64" xfId="94"/>
    <cellStyle name="Comma 65" xfId="95"/>
    <cellStyle name="Comma 66" xfId="96"/>
    <cellStyle name="Comma 67" xfId="97"/>
    <cellStyle name="Comma 68" xfId="98"/>
    <cellStyle name="Comma 69" xfId="99"/>
    <cellStyle name="Comma 7" xfId="100"/>
    <cellStyle name="Comma 70" xfId="101"/>
    <cellStyle name="Comma 71" xfId="102"/>
    <cellStyle name="Comma 72" xfId="103"/>
    <cellStyle name="Comma 73" xfId="104"/>
    <cellStyle name="Comma 74" xfId="105"/>
    <cellStyle name="Comma 75" xfId="106"/>
    <cellStyle name="Comma 76" xfId="107"/>
    <cellStyle name="Comma 77" xfId="108"/>
    <cellStyle name="Comma 78" xfId="109"/>
    <cellStyle name="Comma 79" xfId="110"/>
    <cellStyle name="Comma 8" xfId="111"/>
    <cellStyle name="Comma 80" xfId="112"/>
    <cellStyle name="Comma 81" xfId="113"/>
    <cellStyle name="Comma 82" xfId="114"/>
    <cellStyle name="Comma 83" xfId="115"/>
    <cellStyle name="Comma 84" xfId="116"/>
    <cellStyle name="Comma 85" xfId="117"/>
    <cellStyle name="Comma 86" xfId="118"/>
    <cellStyle name="Comma 87" xfId="119"/>
    <cellStyle name="Comma 9" xfId="120"/>
    <cellStyle name="Hyperlink 2" xfId="121"/>
    <cellStyle name="Normal 10" xfId="122"/>
    <cellStyle name="Normal 10 2" xfId="123"/>
    <cellStyle name="Normal 10 3" xfId="124"/>
    <cellStyle name="Normal 10 4" xfId="125"/>
    <cellStyle name="Normal 11" xfId="126"/>
    <cellStyle name="Normal 11 2" xfId="127"/>
    <cellStyle name="Normal 11 2 2" xfId="128"/>
    <cellStyle name="Normal 11 2 2 2" xfId="129"/>
    <cellStyle name="Normal 11 2 2 2 2" xfId="130"/>
    <cellStyle name="Normal 11 2 2 2 2 2" xfId="131"/>
    <cellStyle name="Normal 11 2 2 2 3" xfId="132"/>
    <cellStyle name="Normal 11 2 2 3" xfId="133"/>
    <cellStyle name="Normal 11 2 2 3 2" xfId="134"/>
    <cellStyle name="Normal 11 2 2 4" xfId="135"/>
    <cellStyle name="Normal 11 2 3" xfId="136"/>
    <cellStyle name="Normal 11 2 3 2" xfId="137"/>
    <cellStyle name="Normal 11 2 3 2 2" xfId="138"/>
    <cellStyle name="Normal 11 2 3 3" xfId="139"/>
    <cellStyle name="Normal 11 2 4" xfId="140"/>
    <cellStyle name="Normal 11 2 4 2" xfId="141"/>
    <cellStyle name="Normal 11 2 5" xfId="142"/>
    <cellStyle name="Normal 11 3" xfId="143"/>
    <cellStyle name="Normal 11 3 2" xfId="144"/>
    <cellStyle name="Normal 11 3 2 2" xfId="145"/>
    <cellStyle name="Normal 11 3 2 2 2" xfId="146"/>
    <cellStyle name="Normal 11 3 2 3" xfId="147"/>
    <cellStyle name="Normal 11 3 3" xfId="148"/>
    <cellStyle name="Normal 11 3 3 2" xfId="149"/>
    <cellStyle name="Normal 11 3 4" xfId="150"/>
    <cellStyle name="Normal 11 4" xfId="151"/>
    <cellStyle name="Normal 11 4 2" xfId="152"/>
    <cellStyle name="Normal 11 4 2 2" xfId="153"/>
    <cellStyle name="Normal 11 4 3" xfId="154"/>
    <cellStyle name="Normal 11 5" xfId="155"/>
    <cellStyle name="Normal 11 5 2" xfId="156"/>
    <cellStyle name="Normal 11 6" xfId="157"/>
    <cellStyle name="Normal 12" xfId="158"/>
    <cellStyle name="Normal 12 2" xfId="159"/>
    <cellStyle name="Normal 12 3" xfId="160"/>
    <cellStyle name="Normal 12 4" xfId="161"/>
    <cellStyle name="Normal 12 4 2" xfId="162"/>
    <cellStyle name="Normal 12 4 2 2" xfId="163"/>
    <cellStyle name="Normal 12 4 2 2 2" xfId="164"/>
    <cellStyle name="Normal 12 4 2 3" xfId="165"/>
    <cellStyle name="Normal 12 4 3" xfId="166"/>
    <cellStyle name="Normal 12 4 3 2" xfId="167"/>
    <cellStyle name="Normal 12 4 4" xfId="168"/>
    <cellStyle name="Normal 12 5" xfId="169"/>
    <cellStyle name="Normal 12 6" xfId="170"/>
    <cellStyle name="Normal 12 6 2" xfId="171"/>
    <cellStyle name="Normal 12 6 3" xfId="172"/>
    <cellStyle name="Normal 12 6 3 2" xfId="173"/>
    <cellStyle name="Normal 12 6 3 3" xfId="174"/>
    <cellStyle name="Normal 12 6 3 4" xfId="175"/>
    <cellStyle name="Normal 12 6 4" xfId="176"/>
    <cellStyle name="Normal 13" xfId="177"/>
    <cellStyle name="Normal 13 2" xfId="178"/>
    <cellStyle name="Normal 13 2 2" xfId="179"/>
    <cellStyle name="Normal 13 2 2 2" xfId="180"/>
    <cellStyle name="Normal 13 2 2 2 2" xfId="181"/>
    <cellStyle name="Normal 13 2 2 3" xfId="182"/>
    <cellStyle name="Normal 13 2 3" xfId="183"/>
    <cellStyle name="Normal 13 2 3 2" xfId="184"/>
    <cellStyle name="Normal 13 2 4" xfId="185"/>
    <cellStyle name="Normal 13 3" xfId="186"/>
    <cellStyle name="Normal 13 4" xfId="187"/>
    <cellStyle name="Normal 13 4 2" xfId="188"/>
    <cellStyle name="Normal 13 4 2 2" xfId="189"/>
    <cellStyle name="Normal 13 4 2 2 2" xfId="190"/>
    <cellStyle name="Normal 13 4 2 3" xfId="191"/>
    <cellStyle name="Normal 13 4 3" xfId="192"/>
    <cellStyle name="Normal 13 4 3 2" xfId="193"/>
    <cellStyle name="Normal 13 4 4" xfId="194"/>
    <cellStyle name="Normal 13 5" xfId="195"/>
    <cellStyle name="Normal 13 5 2" xfId="196"/>
    <cellStyle name="Normal 13 5 2 2" xfId="197"/>
    <cellStyle name="Normal 13 5 3" xfId="198"/>
    <cellStyle name="Normal 13 6" xfId="199"/>
    <cellStyle name="Normal 13 6 2" xfId="200"/>
    <cellStyle name="Normal 13 7" xfId="201"/>
    <cellStyle name="Normal 14" xfId="202"/>
    <cellStyle name="Normal 15" xfId="203"/>
    <cellStyle name="Normal 16" xfId="204"/>
    <cellStyle name="Normal 16 2" xfId="205"/>
    <cellStyle name="Normal 16 3" xfId="206"/>
    <cellStyle name="Normal 16 3 2" xfId="207"/>
    <cellStyle name="Normal 16 3 3" xfId="208"/>
    <cellStyle name="Normal 16 3 4" xfId="209"/>
    <cellStyle name="Normal 16 4" xfId="210"/>
    <cellStyle name="Normal 17" xfId="211"/>
    <cellStyle name="Normal 17 2" xfId="212"/>
    <cellStyle name="Normal 17 2 2" xfId="213"/>
    <cellStyle name="Normal 17 2 2 2" xfId="214"/>
    <cellStyle name="Normal 17 2 3" xfId="215"/>
    <cellStyle name="Normal 17 3" xfId="216"/>
    <cellStyle name="Normal 17 3 2" xfId="217"/>
    <cellStyle name="Normal 17 4" xfId="218"/>
    <cellStyle name="Normal 18" xfId="219"/>
    <cellStyle name="Normal 18 2" xfId="220"/>
    <cellStyle name="Normal 18 2 2" xfId="221"/>
    <cellStyle name="Normal 18 3" xfId="222"/>
    <cellStyle name="Normal 19" xfId="223"/>
    <cellStyle name="Normal 19 2" xfId="224"/>
    <cellStyle name="Normal 2" xfId="225"/>
    <cellStyle name="Normal 2 2" xfId="226"/>
    <cellStyle name="Normal 2 3" xfId="227"/>
    <cellStyle name="Normal 2 4" xfId="228"/>
    <cellStyle name="Normal 20" xfId="229"/>
    <cellStyle name="Normal 21" xfId="230"/>
    <cellStyle name="Normal 3" xfId="231"/>
    <cellStyle name="Normal 3 2" xfId="232"/>
    <cellStyle name="Normal 4" xfId="233"/>
    <cellStyle name="Normal 5" xfId="234"/>
    <cellStyle name="Normal 6" xfId="235"/>
    <cellStyle name="Normal 6 2" xfId="236"/>
    <cellStyle name="Normal 7" xfId="237"/>
    <cellStyle name="Normal 7 2" xfId="238"/>
    <cellStyle name="Normal 7 2 2" xfId="239"/>
    <cellStyle name="Normal 7 2 2 2" xfId="240"/>
    <cellStyle name="Normal 7 2 2 2 2" xfId="241"/>
    <cellStyle name="Normal 7 2 2 2 2 2" xfId="242"/>
    <cellStyle name="Normal 7 2 2 2 2 2 2" xfId="243"/>
    <cellStyle name="Normal 7 2 2 2 2 3" xfId="244"/>
    <cellStyle name="Normal 7 2 2 2 3" xfId="245"/>
    <cellStyle name="Normal 7 2 2 2 3 2" xfId="246"/>
    <cellStyle name="Normal 7 2 2 2 4" xfId="247"/>
    <cellStyle name="Normal 7 2 2 3" xfId="248"/>
    <cellStyle name="Normal 7 2 2 3 2" xfId="249"/>
    <cellStyle name="Normal 7 2 2 3 2 2" xfId="250"/>
    <cellStyle name="Normal 7 2 2 3 3" xfId="251"/>
    <cellStyle name="Normal 7 2 2 4" xfId="252"/>
    <cellStyle name="Normal 7 2 2 4 2" xfId="253"/>
    <cellStyle name="Normal 7 2 2 5" xfId="254"/>
    <cellStyle name="Normal 7 2 3" xfId="255"/>
    <cellStyle name="Normal 7 2 3 2" xfId="256"/>
    <cellStyle name="Normal 7 2 3 2 2" xfId="257"/>
    <cellStyle name="Normal 7 2 3 2 2 2" xfId="258"/>
    <cellStyle name="Normal 7 2 3 2 3" xfId="259"/>
    <cellStyle name="Normal 7 2 3 3" xfId="260"/>
    <cellStyle name="Normal 7 2 3 3 2" xfId="261"/>
    <cellStyle name="Normal 7 2 3 4" xfId="262"/>
    <cellStyle name="Normal 7 2 4" xfId="263"/>
    <cellStyle name="Normal 7 2 4 2" xfId="264"/>
    <cellStyle name="Normal 7 2 4 2 2" xfId="265"/>
    <cellStyle name="Normal 7 2 4 3" xfId="266"/>
    <cellStyle name="Normal 7 2 5" xfId="267"/>
    <cellStyle name="Normal 7 2 5 2" xfId="268"/>
    <cellStyle name="Normal 7 2 6" xfId="269"/>
    <cellStyle name="Normal 7 3" xfId="270"/>
    <cellStyle name="Normal 7 3 2" xfId="271"/>
    <cellStyle name="Normal 7 3 2 2" xfId="272"/>
    <cellStyle name="Normal 7 3 2 2 2" xfId="273"/>
    <cellStyle name="Normal 7 3 2 2 2 2" xfId="274"/>
    <cellStyle name="Normal 7 3 2 2 2 2 2" xfId="275"/>
    <cellStyle name="Normal 7 3 2 2 2 3" xfId="276"/>
    <cellStyle name="Normal 7 3 2 2 3" xfId="277"/>
    <cellStyle name="Normal 7 3 2 2 3 2" xfId="278"/>
    <cellStyle name="Normal 7 3 2 2 4" xfId="279"/>
    <cellStyle name="Normal 7 3 2 3" xfId="280"/>
    <cellStyle name="Normal 7 3 2 3 2" xfId="281"/>
    <cellStyle name="Normal 7 3 2 3 2 2" xfId="282"/>
    <cellStyle name="Normal 7 3 2 3 3" xfId="283"/>
    <cellStyle name="Normal 7 3 2 4" xfId="284"/>
    <cellStyle name="Normal 7 3 2 4 2" xfId="285"/>
    <cellStyle name="Normal 7 3 2 5" xfId="286"/>
    <cellStyle name="Normal 7 3 3" xfId="287"/>
    <cellStyle name="Normal 7 3 3 2" xfId="288"/>
    <cellStyle name="Normal 7 3 3 2 2" xfId="289"/>
    <cellStyle name="Normal 7 3 3 2 2 2" xfId="290"/>
    <cellStyle name="Normal 7 3 3 2 3" xfId="291"/>
    <cellStyle name="Normal 7 3 3 3" xfId="292"/>
    <cellStyle name="Normal 7 3 3 3 2" xfId="293"/>
    <cellStyle name="Normal 7 3 3 4" xfId="294"/>
    <cellStyle name="Normal 7 3 4" xfId="295"/>
    <cellStyle name="Normal 7 3 4 2" xfId="296"/>
    <cellStyle name="Normal 7 3 4 2 2" xfId="297"/>
    <cellStyle name="Normal 7 3 4 3" xfId="298"/>
    <cellStyle name="Normal 7 3 5" xfId="299"/>
    <cellStyle name="Normal 7 3 5 2" xfId="300"/>
    <cellStyle name="Normal 7 3 6" xfId="301"/>
    <cellStyle name="Normal 7 4" xfId="302"/>
    <cellStyle name="Normal 7 4 2" xfId="303"/>
    <cellStyle name="Normal 7 4 2 2" xfId="304"/>
    <cellStyle name="Normal 7 4 2 2 2" xfId="305"/>
    <cellStyle name="Normal 7 4 2 2 2 2" xfId="306"/>
    <cellStyle name="Normal 7 4 2 2 3" xfId="307"/>
    <cellStyle name="Normal 7 4 2 3" xfId="308"/>
    <cellStyle name="Normal 7 4 2 3 2" xfId="309"/>
    <cellStyle name="Normal 7 4 2 4" xfId="310"/>
    <cellStyle name="Normal 7 4 3" xfId="311"/>
    <cellStyle name="Normal 7 4 3 2" xfId="312"/>
    <cellStyle name="Normal 7 4 3 2 2" xfId="313"/>
    <cellStyle name="Normal 7 4 3 3" xfId="314"/>
    <cellStyle name="Normal 7 4 4" xfId="315"/>
    <cellStyle name="Normal 7 4 4 2" xfId="316"/>
    <cellStyle name="Normal 7 4 5" xfId="317"/>
    <cellStyle name="Normal 7 5" xfId="318"/>
    <cellStyle name="Normal 7 5 2" xfId="319"/>
    <cellStyle name="Normal 7 5 2 2" xfId="320"/>
    <cellStyle name="Normal 7 5 2 2 2" xfId="321"/>
    <cellStyle name="Normal 7 5 2 3" xfId="322"/>
    <cellStyle name="Normal 7 5 3" xfId="323"/>
    <cellStyle name="Normal 7 5 3 2" xfId="324"/>
    <cellStyle name="Normal 7 5 4" xfId="325"/>
    <cellStyle name="Normal 7 6" xfId="326"/>
    <cellStyle name="Normal 7 6 2" xfId="327"/>
    <cellStyle name="Normal 7 6 2 2" xfId="328"/>
    <cellStyle name="Normal 7 6 3" xfId="329"/>
    <cellStyle name="Normal 7 7" xfId="330"/>
    <cellStyle name="Normal 7 7 2" xfId="331"/>
    <cellStyle name="Normal 7 8" xfId="332"/>
    <cellStyle name="Normal 7 9" xfId="333"/>
    <cellStyle name="Normal 8" xfId="334"/>
    <cellStyle name="Normal 8 2" xfId="335"/>
    <cellStyle name="Normal 8 3" xfId="336"/>
    <cellStyle name="Normal 8 4" xfId="337"/>
    <cellStyle name="Normal 9" xfId="338"/>
    <cellStyle name="Normal 9 10" xfId="339"/>
    <cellStyle name="Normal 9 10 2" xfId="340"/>
    <cellStyle name="Normal 9 10 2 2" xfId="341"/>
    <cellStyle name="Normal 9 10 3" xfId="342"/>
    <cellStyle name="Normal 9 11" xfId="343"/>
    <cellStyle name="Normal 9 11 2" xfId="344"/>
    <cellStyle name="Normal 9 12" xfId="345"/>
    <cellStyle name="Normal 9 13" xfId="346"/>
    <cellStyle name="Normal 9 2" xfId="347"/>
    <cellStyle name="Normal 9 2 10" xfId="348"/>
    <cellStyle name="Normal 9 2 2" xfId="349"/>
    <cellStyle name="Normal 9 2 2 2" xfId="350"/>
    <cellStyle name="Normal 9 2 2 2 2" xfId="351"/>
    <cellStyle name="Normal 9 2 2 2 2 2" xfId="352"/>
    <cellStyle name="Normal 9 2 2 2 2 2 2" xfId="353"/>
    <cellStyle name="Normal 9 2 2 2 2 2 2 2" xfId="354"/>
    <cellStyle name="Normal 9 2 2 2 2 2 3" xfId="355"/>
    <cellStyle name="Normal 9 2 2 2 2 3" xfId="356"/>
    <cellStyle name="Normal 9 2 2 2 2 3 2" xfId="357"/>
    <cellStyle name="Normal 9 2 2 2 2 4" xfId="358"/>
    <cellStyle name="Normal 9 2 2 2 3" xfId="359"/>
    <cellStyle name="Normal 9 2 2 2 3 2" xfId="360"/>
    <cellStyle name="Normal 9 2 2 2 3 2 2" xfId="361"/>
    <cellStyle name="Normal 9 2 2 2 3 3" xfId="362"/>
    <cellStyle name="Normal 9 2 2 2 4" xfId="363"/>
    <cellStyle name="Normal 9 2 2 2 4 2" xfId="364"/>
    <cellStyle name="Normal 9 2 2 2 5" xfId="365"/>
    <cellStyle name="Normal 9 2 2 3" xfId="366"/>
    <cellStyle name="Normal 9 2 2 3 2" xfId="367"/>
    <cellStyle name="Normal 9 2 2 3 2 2" xfId="368"/>
    <cellStyle name="Normal 9 2 2 3 2 2 2" xfId="369"/>
    <cellStyle name="Normal 9 2 2 3 2 3" xfId="370"/>
    <cellStyle name="Normal 9 2 2 3 3" xfId="371"/>
    <cellStyle name="Normal 9 2 2 3 3 2" xfId="372"/>
    <cellStyle name="Normal 9 2 2 3 4" xfId="373"/>
    <cellStyle name="Normal 9 2 2 4" xfId="374"/>
    <cellStyle name="Normal 9 2 2 4 2" xfId="375"/>
    <cellStyle name="Normal 9 2 2 4 2 2" xfId="376"/>
    <cellStyle name="Normal 9 2 2 4 2 2 2" xfId="377"/>
    <cellStyle name="Normal 9 2 2 4 2 3" xfId="378"/>
    <cellStyle name="Normal 9 2 2 4 3" xfId="379"/>
    <cellStyle name="Normal 9 2 2 4 3 2" xfId="380"/>
    <cellStyle name="Normal 9 2 2 4 4" xfId="381"/>
    <cellStyle name="Normal 9 2 2 5" xfId="382"/>
    <cellStyle name="Normal 9 2 2 5 2" xfId="383"/>
    <cellStyle name="Normal 9 2 2 5 2 2" xfId="384"/>
    <cellStyle name="Normal 9 2 2 5 3" xfId="385"/>
    <cellStyle name="Normal 9 2 2 6" xfId="386"/>
    <cellStyle name="Normal 9 2 2 6 2" xfId="387"/>
    <cellStyle name="Normal 9 2 2 7" xfId="388"/>
    <cellStyle name="Normal 9 2 3" xfId="389"/>
    <cellStyle name="Normal 9 2 3 2" xfId="390"/>
    <cellStyle name="Normal 9 2 3 2 2" xfId="391"/>
    <cellStyle name="Normal 9 2 3 2 2 2" xfId="392"/>
    <cellStyle name="Normal 9 2 3 2 2 2 2" xfId="393"/>
    <cellStyle name="Normal 9 2 3 2 2 2 2 2" xfId="394"/>
    <cellStyle name="Normal 9 2 3 2 2 2 3" xfId="395"/>
    <cellStyle name="Normal 9 2 3 2 2 3" xfId="396"/>
    <cellStyle name="Normal 9 2 3 2 2 3 2" xfId="397"/>
    <cellStyle name="Normal 9 2 3 2 2 4" xfId="398"/>
    <cellStyle name="Normal 9 2 3 2 3" xfId="399"/>
    <cellStyle name="Normal 9 2 3 2 3 2" xfId="400"/>
    <cellStyle name="Normal 9 2 3 2 3 2 2" xfId="401"/>
    <cellStyle name="Normal 9 2 3 2 3 3" xfId="402"/>
    <cellStyle name="Normal 9 2 3 2 4" xfId="403"/>
    <cellStyle name="Normal 9 2 3 2 4 2" xfId="404"/>
    <cellStyle name="Normal 9 2 3 2 5" xfId="405"/>
    <cellStyle name="Normal 9 2 3 3" xfId="406"/>
    <cellStyle name="Normal 9 2 3 3 2" xfId="407"/>
    <cellStyle name="Normal 9 2 3 3 2 2" xfId="408"/>
    <cellStyle name="Normal 9 2 3 3 2 2 2" xfId="409"/>
    <cellStyle name="Normal 9 2 3 3 2 3" xfId="410"/>
    <cellStyle name="Normal 9 2 3 3 3" xfId="411"/>
    <cellStyle name="Normal 9 2 3 3 3 2" xfId="412"/>
    <cellStyle name="Normal 9 2 3 3 4" xfId="413"/>
    <cellStyle name="Normal 9 2 3 4" xfId="414"/>
    <cellStyle name="Normal 9 2 3 4 2" xfId="415"/>
    <cellStyle name="Normal 9 2 3 4 2 2" xfId="416"/>
    <cellStyle name="Normal 9 2 3 4 3" xfId="417"/>
    <cellStyle name="Normal 9 2 3 5" xfId="418"/>
    <cellStyle name="Normal 9 2 3 5 2" xfId="419"/>
    <cellStyle name="Normal 9 2 3 6" xfId="420"/>
    <cellStyle name="Normal 9 2 4" xfId="421"/>
    <cellStyle name="Normal 9 2 4 2" xfId="422"/>
    <cellStyle name="Normal 9 2 4 2 2" xfId="423"/>
    <cellStyle name="Normal 9 2 4 2 2 2" xfId="424"/>
    <cellStyle name="Normal 9 2 4 2 2 2 2" xfId="425"/>
    <cellStyle name="Normal 9 2 4 2 2 2 2 2" xfId="426"/>
    <cellStyle name="Normal 9 2 4 2 2 2 3" xfId="427"/>
    <cellStyle name="Normal 9 2 4 2 2 3" xfId="428"/>
    <cellStyle name="Normal 9 2 4 2 2 3 2" xfId="429"/>
    <cellStyle name="Normal 9 2 4 2 2 4" xfId="430"/>
    <cellStyle name="Normal 9 2 4 2 3" xfId="431"/>
    <cellStyle name="Normal 9 2 4 2 3 2" xfId="432"/>
    <cellStyle name="Normal 9 2 4 2 3 2 2" xfId="433"/>
    <cellStyle name="Normal 9 2 4 2 3 3" xfId="434"/>
    <cellStyle name="Normal 9 2 4 2 4" xfId="435"/>
    <cellStyle name="Normal 9 2 4 2 4 2" xfId="436"/>
    <cellStyle name="Normal 9 2 4 2 5" xfId="437"/>
    <cellStyle name="Normal 9 2 4 3" xfId="438"/>
    <cellStyle name="Normal 9 2 4 3 2" xfId="439"/>
    <cellStyle name="Normal 9 2 4 3 2 2" xfId="440"/>
    <cellStyle name="Normal 9 2 4 3 2 2 2" xfId="441"/>
    <cellStyle name="Normal 9 2 4 3 2 3" xfId="442"/>
    <cellStyle name="Normal 9 2 4 3 3" xfId="443"/>
    <cellStyle name="Normal 9 2 4 3 3 2" xfId="444"/>
    <cellStyle name="Normal 9 2 4 3 4" xfId="445"/>
    <cellStyle name="Normal 9 2 4 4" xfId="446"/>
    <cellStyle name="Normal 9 2 4 4 2" xfId="447"/>
    <cellStyle name="Normal 9 2 4 4 2 2" xfId="448"/>
    <cellStyle name="Normal 9 2 4 4 3" xfId="449"/>
    <cellStyle name="Normal 9 2 4 5" xfId="450"/>
    <cellStyle name="Normal 9 2 4 5 2" xfId="451"/>
    <cellStyle name="Normal 9 2 4 6" xfId="452"/>
    <cellStyle name="Normal 9 2 5" xfId="453"/>
    <cellStyle name="Normal 9 2 5 2" xfId="454"/>
    <cellStyle name="Normal 9 2 5 2 2" xfId="455"/>
    <cellStyle name="Normal 9 2 5 2 2 2" xfId="456"/>
    <cellStyle name="Normal 9 2 5 2 2 2 2" xfId="457"/>
    <cellStyle name="Normal 9 2 5 2 2 3" xfId="458"/>
    <cellStyle name="Normal 9 2 5 2 3" xfId="459"/>
    <cellStyle name="Normal 9 2 5 2 3 2" xfId="460"/>
    <cellStyle name="Normal 9 2 5 2 4" xfId="461"/>
    <cellStyle name="Normal 9 2 5 3" xfId="462"/>
    <cellStyle name="Normal 9 2 5 3 2" xfId="463"/>
    <cellStyle name="Normal 9 2 5 3 2 2" xfId="464"/>
    <cellStyle name="Normal 9 2 5 3 3" xfId="465"/>
    <cellStyle name="Normal 9 2 5 4" xfId="466"/>
    <cellStyle name="Normal 9 2 5 4 2" xfId="467"/>
    <cellStyle name="Normal 9 2 5 5" xfId="468"/>
    <cellStyle name="Normal 9 2 6" xfId="469"/>
    <cellStyle name="Normal 9 2 6 2" xfId="470"/>
    <cellStyle name="Normal 9 2 6 2 2" xfId="471"/>
    <cellStyle name="Normal 9 2 6 2 2 2" xfId="472"/>
    <cellStyle name="Normal 9 2 6 2 3" xfId="473"/>
    <cellStyle name="Normal 9 2 6 3" xfId="474"/>
    <cellStyle name="Normal 9 2 6 3 2" xfId="475"/>
    <cellStyle name="Normal 9 2 6 4" xfId="476"/>
    <cellStyle name="Normal 9 2 7" xfId="477"/>
    <cellStyle name="Normal 9 2 7 2" xfId="478"/>
    <cellStyle name="Normal 9 2 7 2 2" xfId="479"/>
    <cellStyle name="Normal 9 2 7 3" xfId="480"/>
    <cellStyle name="Normal 9 2 8" xfId="481"/>
    <cellStyle name="Normal 9 2 8 2" xfId="482"/>
    <cellStyle name="Normal 9 2 9" xfId="483"/>
    <cellStyle name="Normal 9 3" xfId="484"/>
    <cellStyle name="Normal 9 3 10" xfId="485"/>
    <cellStyle name="Normal 9 3 2" xfId="486"/>
    <cellStyle name="Normal 9 3 2 2" xfId="487"/>
    <cellStyle name="Normal 9 3 2 2 2" xfId="488"/>
    <cellStyle name="Normal 9 3 2 2 2 2" xfId="489"/>
    <cellStyle name="Normal 9 3 2 2 2 2 2" xfId="490"/>
    <cellStyle name="Normal 9 3 2 2 2 2 2 2" xfId="491"/>
    <cellStyle name="Normal 9 3 2 2 2 2 3" xfId="492"/>
    <cellStyle name="Normal 9 3 2 2 2 3" xfId="493"/>
    <cellStyle name="Normal 9 3 2 2 2 3 2" xfId="494"/>
    <cellStyle name="Normal 9 3 2 2 2 4" xfId="495"/>
    <cellStyle name="Normal 9 3 2 2 3" xfId="496"/>
    <cellStyle name="Normal 9 3 2 2 3 2" xfId="497"/>
    <cellStyle name="Normal 9 3 2 2 3 2 2" xfId="498"/>
    <cellStyle name="Normal 9 3 2 2 3 3" xfId="499"/>
    <cellStyle name="Normal 9 3 2 2 4" xfId="500"/>
    <cellStyle name="Normal 9 3 2 2 4 2" xfId="501"/>
    <cellStyle name="Normal 9 3 2 2 5" xfId="502"/>
    <cellStyle name="Normal 9 3 2 3" xfId="503"/>
    <cellStyle name="Normal 9 3 2 3 2" xfId="504"/>
    <cellStyle name="Normal 9 3 2 3 2 2" xfId="505"/>
    <cellStyle name="Normal 9 3 2 3 2 2 2" xfId="506"/>
    <cellStyle name="Normal 9 3 2 3 2 3" xfId="507"/>
    <cellStyle name="Normal 9 3 2 3 3" xfId="508"/>
    <cellStyle name="Normal 9 3 2 3 3 2" xfId="509"/>
    <cellStyle name="Normal 9 3 2 3 4" xfId="510"/>
    <cellStyle name="Normal 9 3 2 4" xfId="511"/>
    <cellStyle name="Normal 9 3 2 4 2" xfId="512"/>
    <cellStyle name="Normal 9 3 2 4 2 2" xfId="513"/>
    <cellStyle name="Normal 9 3 2 4 2 2 2" xfId="514"/>
    <cellStyle name="Normal 9 3 2 4 2 3" xfId="515"/>
    <cellStyle name="Normal 9 3 2 4 3" xfId="516"/>
    <cellStyle name="Normal 9 3 2 4 3 2" xfId="517"/>
    <cellStyle name="Normal 9 3 2 4 4" xfId="518"/>
    <cellStyle name="Normal 9 3 2 5" xfId="519"/>
    <cellStyle name="Normal 9 3 2 5 2" xfId="520"/>
    <cellStyle name="Normal 9 3 2 5 2 2" xfId="521"/>
    <cellStyle name="Normal 9 3 2 5 3" xfId="522"/>
    <cellStyle name="Normal 9 3 2 6" xfId="523"/>
    <cellStyle name="Normal 9 3 2 6 2" xfId="524"/>
    <cellStyle name="Normal 9 3 2 7" xfId="525"/>
    <cellStyle name="Normal 9 3 3" xfId="526"/>
    <cellStyle name="Normal 9 3 3 2" xfId="527"/>
    <cellStyle name="Normal 9 3 3 2 2" xfId="528"/>
    <cellStyle name="Normal 9 3 3 2 2 2" xfId="529"/>
    <cellStyle name="Normal 9 3 3 2 2 2 2" xfId="530"/>
    <cellStyle name="Normal 9 3 3 2 2 2 2 2" xfId="531"/>
    <cellStyle name="Normal 9 3 3 2 2 2 3" xfId="532"/>
    <cellStyle name="Normal 9 3 3 2 2 3" xfId="533"/>
    <cellStyle name="Normal 9 3 3 2 2 3 2" xfId="534"/>
    <cellStyle name="Normal 9 3 3 2 2 4" xfId="535"/>
    <cellStyle name="Normal 9 3 3 2 3" xfId="536"/>
    <cellStyle name="Normal 9 3 3 2 3 2" xfId="537"/>
    <cellStyle name="Normal 9 3 3 2 3 2 2" xfId="538"/>
    <cellStyle name="Normal 9 3 3 2 3 3" xfId="539"/>
    <cellStyle name="Normal 9 3 3 2 4" xfId="540"/>
    <cellStyle name="Normal 9 3 3 2 4 2" xfId="541"/>
    <cellStyle name="Normal 9 3 3 2 5" xfId="542"/>
    <cellStyle name="Normal 9 3 3 3" xfId="543"/>
    <cellStyle name="Normal 9 3 3 3 2" xfId="544"/>
    <cellStyle name="Normal 9 3 3 3 2 2" xfId="545"/>
    <cellStyle name="Normal 9 3 3 3 2 2 2" xfId="546"/>
    <cellStyle name="Normal 9 3 3 3 2 3" xfId="547"/>
    <cellStyle name="Normal 9 3 3 3 3" xfId="548"/>
    <cellStyle name="Normal 9 3 3 3 3 2" xfId="549"/>
    <cellStyle name="Normal 9 3 3 3 4" xfId="550"/>
    <cellStyle name="Normal 9 3 3 4" xfId="551"/>
    <cellStyle name="Normal 9 3 3 4 2" xfId="552"/>
    <cellStyle name="Normal 9 3 3 4 2 2" xfId="553"/>
    <cellStyle name="Normal 9 3 3 4 3" xfId="554"/>
    <cellStyle name="Normal 9 3 3 5" xfId="555"/>
    <cellStyle name="Normal 9 3 3 5 2" xfId="556"/>
    <cellStyle name="Normal 9 3 3 6" xfId="557"/>
    <cellStyle name="Normal 9 3 4" xfId="558"/>
    <cellStyle name="Normal 9 3 4 2" xfId="559"/>
    <cellStyle name="Normal 9 3 4 2 2" xfId="560"/>
    <cellStyle name="Normal 9 3 4 2 2 2" xfId="561"/>
    <cellStyle name="Normal 9 3 4 2 2 2 2" xfId="562"/>
    <cellStyle name="Normal 9 3 4 2 2 2 2 2" xfId="563"/>
    <cellStyle name="Normal 9 3 4 2 2 2 3" xfId="564"/>
    <cellStyle name="Normal 9 3 4 2 2 3" xfId="565"/>
    <cellStyle name="Normal 9 3 4 2 2 3 2" xfId="566"/>
    <cellStyle name="Normal 9 3 4 2 2 4" xfId="567"/>
    <cellStyle name="Normal 9 3 4 2 3" xfId="568"/>
    <cellStyle name="Normal 9 3 4 2 3 2" xfId="569"/>
    <cellStyle name="Normal 9 3 4 2 3 2 2" xfId="570"/>
    <cellStyle name="Normal 9 3 4 2 3 3" xfId="571"/>
    <cellStyle name="Normal 9 3 4 2 4" xfId="572"/>
    <cellStyle name="Normal 9 3 4 2 4 2" xfId="573"/>
    <cellStyle name="Normal 9 3 4 2 5" xfId="574"/>
    <cellStyle name="Normal 9 3 4 3" xfId="575"/>
    <cellStyle name="Normal 9 3 4 3 2" xfId="576"/>
    <cellStyle name="Normal 9 3 4 3 2 2" xfId="577"/>
    <cellStyle name="Normal 9 3 4 3 2 2 2" xfId="578"/>
    <cellStyle name="Normal 9 3 4 3 2 3" xfId="579"/>
    <cellStyle name="Normal 9 3 4 3 3" xfId="580"/>
    <cellStyle name="Normal 9 3 4 3 3 2" xfId="581"/>
    <cellStyle name="Normal 9 3 4 3 4" xfId="582"/>
    <cellStyle name="Normal 9 3 4 4" xfId="583"/>
    <cellStyle name="Normal 9 3 4 4 2" xfId="584"/>
    <cellStyle name="Normal 9 3 4 4 2 2" xfId="585"/>
    <cellStyle name="Normal 9 3 4 4 3" xfId="586"/>
    <cellStyle name="Normal 9 3 4 5" xfId="587"/>
    <cellStyle name="Normal 9 3 4 5 2" xfId="588"/>
    <cellStyle name="Normal 9 3 4 6" xfId="589"/>
    <cellStyle name="Normal 9 3 5" xfId="590"/>
    <cellStyle name="Normal 9 3 5 2" xfId="591"/>
    <cellStyle name="Normal 9 3 5 2 2" xfId="592"/>
    <cellStyle name="Normal 9 3 5 2 2 2" xfId="593"/>
    <cellStyle name="Normal 9 3 5 2 2 2 2" xfId="594"/>
    <cellStyle name="Normal 9 3 5 2 2 3" xfId="595"/>
    <cellStyle name="Normal 9 3 5 2 3" xfId="596"/>
    <cellStyle name="Normal 9 3 5 2 3 2" xfId="597"/>
    <cellStyle name="Normal 9 3 5 2 4" xfId="598"/>
    <cellStyle name="Normal 9 3 5 3" xfId="599"/>
    <cellStyle name="Normal 9 3 5 3 2" xfId="600"/>
    <cellStyle name="Normal 9 3 5 3 2 2" xfId="601"/>
    <cellStyle name="Normal 9 3 5 3 3" xfId="602"/>
    <cellStyle name="Normal 9 3 5 4" xfId="603"/>
    <cellStyle name="Normal 9 3 5 4 2" xfId="604"/>
    <cellStyle name="Normal 9 3 5 5" xfId="605"/>
    <cellStyle name="Normal 9 3 6" xfId="606"/>
    <cellStyle name="Normal 9 3 6 2" xfId="607"/>
    <cellStyle name="Normal 9 3 6 2 2" xfId="608"/>
    <cellStyle name="Normal 9 3 6 2 2 2" xfId="609"/>
    <cellStyle name="Normal 9 3 6 2 3" xfId="610"/>
    <cellStyle name="Normal 9 3 6 3" xfId="611"/>
    <cellStyle name="Normal 9 3 6 3 2" xfId="612"/>
    <cellStyle name="Normal 9 3 6 4" xfId="613"/>
    <cellStyle name="Normal 9 3 7" xfId="614"/>
    <cellStyle name="Normal 9 3 7 2" xfId="615"/>
    <cellStyle name="Normal 9 3 7 2 2" xfId="616"/>
    <cellStyle name="Normal 9 3 7 3" xfId="617"/>
    <cellStyle name="Normal 9 3 8" xfId="618"/>
    <cellStyle name="Normal 9 3 8 2" xfId="619"/>
    <cellStyle name="Normal 9 3 9" xfId="620"/>
    <cellStyle name="Normal 9 4" xfId="621"/>
    <cellStyle name="Normal 9 4 10" xfId="622"/>
    <cellStyle name="Normal 9 4 2" xfId="623"/>
    <cellStyle name="Normal 9 4 2 2" xfId="624"/>
    <cellStyle name="Normal 9 4 2 2 2" xfId="625"/>
    <cellStyle name="Normal 9 4 2 2 2 2" xfId="626"/>
    <cellStyle name="Normal 9 4 2 2 2 2 2" xfId="627"/>
    <cellStyle name="Normal 9 4 2 2 2 2 2 2" xfId="628"/>
    <cellStyle name="Normal 9 4 2 2 2 2 3" xfId="629"/>
    <cellStyle name="Normal 9 4 2 2 2 3" xfId="630"/>
    <cellStyle name="Normal 9 4 2 2 2 3 2" xfId="631"/>
    <cellStyle name="Normal 9 4 2 2 2 4" xfId="632"/>
    <cellStyle name="Normal 9 4 2 2 3" xfId="633"/>
    <cellStyle name="Normal 9 4 2 2 3 2" xfId="634"/>
    <cellStyle name="Normal 9 4 2 2 3 2 2" xfId="635"/>
    <cellStyle name="Normal 9 4 2 2 3 3" xfId="636"/>
    <cellStyle name="Normal 9 4 2 2 4" xfId="637"/>
    <cellStyle name="Normal 9 4 2 2 4 2" xfId="638"/>
    <cellStyle name="Normal 9 4 2 2 5" xfId="639"/>
    <cellStyle name="Normal 9 4 2 3" xfId="640"/>
    <cellStyle name="Normal 9 4 2 3 2" xfId="641"/>
    <cellStyle name="Normal 9 4 2 3 2 2" xfId="642"/>
    <cellStyle name="Normal 9 4 2 3 2 2 2" xfId="643"/>
    <cellStyle name="Normal 9 4 2 3 2 3" xfId="644"/>
    <cellStyle name="Normal 9 4 2 3 3" xfId="645"/>
    <cellStyle name="Normal 9 4 2 3 3 2" xfId="646"/>
    <cellStyle name="Normal 9 4 2 3 4" xfId="647"/>
    <cellStyle name="Normal 9 4 2 4" xfId="648"/>
    <cellStyle name="Normal 9 4 2 4 2" xfId="649"/>
    <cellStyle name="Normal 9 4 2 4 2 2" xfId="650"/>
    <cellStyle name="Normal 9 4 2 4 2 2 2" xfId="651"/>
    <cellStyle name="Normal 9 4 2 4 2 3" xfId="652"/>
    <cellStyle name="Normal 9 4 2 4 3" xfId="653"/>
    <cellStyle name="Normal 9 4 2 4 3 2" xfId="654"/>
    <cellStyle name="Normal 9 4 2 4 4" xfId="655"/>
    <cellStyle name="Normal 9 4 2 5" xfId="656"/>
    <cellStyle name="Normal 9 4 2 5 2" xfId="657"/>
    <cellStyle name="Normal 9 4 2 5 2 2" xfId="658"/>
    <cellStyle name="Normal 9 4 2 5 3" xfId="659"/>
    <cellStyle name="Normal 9 4 2 6" xfId="660"/>
    <cellStyle name="Normal 9 4 2 6 2" xfId="661"/>
    <cellStyle name="Normal 9 4 2 7" xfId="662"/>
    <cellStyle name="Normal 9 4 3" xfId="663"/>
    <cellStyle name="Normal 9 4 3 2" xfId="664"/>
    <cellStyle name="Normal 9 4 3 2 2" xfId="665"/>
    <cellStyle name="Normal 9 4 3 2 2 2" xfId="666"/>
    <cellStyle name="Normal 9 4 3 2 2 2 2" xfId="667"/>
    <cellStyle name="Normal 9 4 3 2 2 2 2 2" xfId="668"/>
    <cellStyle name="Normal 9 4 3 2 2 2 3" xfId="669"/>
    <cellStyle name="Normal 9 4 3 2 2 3" xfId="670"/>
    <cellStyle name="Normal 9 4 3 2 2 3 2" xfId="671"/>
    <cellStyle name="Normal 9 4 3 2 2 4" xfId="672"/>
    <cellStyle name="Normal 9 4 3 2 3" xfId="673"/>
    <cellStyle name="Normal 9 4 3 2 3 2" xfId="674"/>
    <cellStyle name="Normal 9 4 3 2 3 2 2" xfId="675"/>
    <cellStyle name="Normal 9 4 3 2 3 3" xfId="676"/>
    <cellStyle name="Normal 9 4 3 2 4" xfId="677"/>
    <cellStyle name="Normal 9 4 3 2 4 2" xfId="678"/>
    <cellStyle name="Normal 9 4 3 2 5" xfId="679"/>
    <cellStyle name="Normal 9 4 3 3" xfId="680"/>
    <cellStyle name="Normal 9 4 3 3 2" xfId="681"/>
    <cellStyle name="Normal 9 4 3 3 2 2" xfId="682"/>
    <cellStyle name="Normal 9 4 3 3 2 2 2" xfId="683"/>
    <cellStyle name="Normal 9 4 3 3 2 3" xfId="684"/>
    <cellStyle name="Normal 9 4 3 3 3" xfId="685"/>
    <cellStyle name="Normal 9 4 3 3 3 2" xfId="686"/>
    <cellStyle name="Normal 9 4 3 3 4" xfId="687"/>
    <cellStyle name="Normal 9 4 3 4" xfId="688"/>
    <cellStyle name="Normal 9 4 3 4 2" xfId="689"/>
    <cellStyle name="Normal 9 4 3 4 2 2" xfId="690"/>
    <cellStyle name="Normal 9 4 3 4 3" xfId="691"/>
    <cellStyle name="Normal 9 4 3 5" xfId="692"/>
    <cellStyle name="Normal 9 4 3 5 2" xfId="693"/>
    <cellStyle name="Normal 9 4 3 6" xfId="694"/>
    <cellStyle name="Normal 9 4 4" xfId="695"/>
    <cellStyle name="Normal 9 4 4 2" xfId="696"/>
    <cellStyle name="Normal 9 4 4 2 2" xfId="697"/>
    <cellStyle name="Normal 9 4 4 2 2 2" xfId="698"/>
    <cellStyle name="Normal 9 4 4 2 2 2 2" xfId="699"/>
    <cellStyle name="Normal 9 4 4 2 2 2 2 2" xfId="700"/>
    <cellStyle name="Normal 9 4 4 2 2 2 3" xfId="701"/>
    <cellStyle name="Normal 9 4 4 2 2 3" xfId="702"/>
    <cellStyle name="Normal 9 4 4 2 2 3 2" xfId="703"/>
    <cellStyle name="Normal 9 4 4 2 2 4" xfId="704"/>
    <cellStyle name="Normal 9 4 4 2 3" xfId="705"/>
    <cellStyle name="Normal 9 4 4 2 3 2" xfId="706"/>
    <cellStyle name="Normal 9 4 4 2 3 2 2" xfId="707"/>
    <cellStyle name="Normal 9 4 4 2 3 3" xfId="708"/>
    <cellStyle name="Normal 9 4 4 2 4" xfId="709"/>
    <cellStyle name="Normal 9 4 4 2 4 2" xfId="710"/>
    <cellStyle name="Normal 9 4 4 2 5" xfId="711"/>
    <cellStyle name="Normal 9 4 4 3" xfId="712"/>
    <cellStyle name="Normal 9 4 4 3 2" xfId="713"/>
    <cellStyle name="Normal 9 4 4 3 2 2" xfId="714"/>
    <cellStyle name="Normal 9 4 4 3 2 2 2" xfId="715"/>
    <cellStyle name="Normal 9 4 4 3 2 3" xfId="716"/>
    <cellStyle name="Normal 9 4 4 3 3" xfId="717"/>
    <cellStyle name="Normal 9 4 4 3 3 2" xfId="718"/>
    <cellStyle name="Normal 9 4 4 3 4" xfId="719"/>
    <cellStyle name="Normal 9 4 4 4" xfId="720"/>
    <cellStyle name="Normal 9 4 4 4 2" xfId="721"/>
    <cellStyle name="Normal 9 4 4 4 2 2" xfId="722"/>
    <cellStyle name="Normal 9 4 4 4 3" xfId="723"/>
    <cellStyle name="Normal 9 4 4 5" xfId="724"/>
    <cellStyle name="Normal 9 4 4 5 2" xfId="725"/>
    <cellStyle name="Normal 9 4 4 6" xfId="726"/>
    <cellStyle name="Normal 9 4 5" xfId="727"/>
    <cellStyle name="Normal 9 4 5 2" xfId="728"/>
    <cellStyle name="Normal 9 4 5 2 2" xfId="729"/>
    <cellStyle name="Normal 9 4 5 2 2 2" xfId="730"/>
    <cellStyle name="Normal 9 4 5 2 2 2 2" xfId="731"/>
    <cellStyle name="Normal 9 4 5 2 2 3" xfId="732"/>
    <cellStyle name="Normal 9 4 5 2 3" xfId="733"/>
    <cellStyle name="Normal 9 4 5 2 3 2" xfId="734"/>
    <cellStyle name="Normal 9 4 5 2 4" xfId="735"/>
    <cellStyle name="Normal 9 4 5 3" xfId="736"/>
    <cellStyle name="Normal 9 4 5 3 2" xfId="737"/>
    <cellStyle name="Normal 9 4 5 3 2 2" xfId="738"/>
    <cellStyle name="Normal 9 4 5 3 3" xfId="739"/>
    <cellStyle name="Normal 9 4 5 4" xfId="740"/>
    <cellStyle name="Normal 9 4 5 4 2" xfId="741"/>
    <cellStyle name="Normal 9 4 5 5" xfId="742"/>
    <cellStyle name="Normal 9 4 6" xfId="743"/>
    <cellStyle name="Normal 9 4 6 2" xfId="744"/>
    <cellStyle name="Normal 9 4 6 2 2" xfId="745"/>
    <cellStyle name="Normal 9 4 6 2 2 2" xfId="746"/>
    <cellStyle name="Normal 9 4 6 2 3" xfId="747"/>
    <cellStyle name="Normal 9 4 6 3" xfId="748"/>
    <cellStyle name="Normal 9 4 6 3 2" xfId="749"/>
    <cellStyle name="Normal 9 4 6 4" xfId="750"/>
    <cellStyle name="Normal 9 4 7" xfId="751"/>
    <cellStyle name="Normal 9 4 7 2" xfId="752"/>
    <cellStyle name="Normal 9 4 7 2 2" xfId="753"/>
    <cellStyle name="Normal 9 4 7 3" xfId="754"/>
    <cellStyle name="Normal 9 4 8" xfId="755"/>
    <cellStyle name="Normal 9 4 8 2" xfId="756"/>
    <cellStyle name="Normal 9 4 9" xfId="757"/>
    <cellStyle name="Normal 9 5" xfId="758"/>
    <cellStyle name="Normal 9 5 2" xfId="759"/>
    <cellStyle name="Normal 9 5 2 2" xfId="760"/>
    <cellStyle name="Normal 9 5 2 2 2" xfId="761"/>
    <cellStyle name="Normal 9 5 2 2 2 2" xfId="762"/>
    <cellStyle name="Normal 9 5 2 2 2 2 2" xfId="763"/>
    <cellStyle name="Normal 9 5 2 2 2 3" xfId="764"/>
    <cellStyle name="Normal 9 5 2 2 3" xfId="765"/>
    <cellStyle name="Normal 9 5 2 2 3 2" xfId="766"/>
    <cellStyle name="Normal 9 5 2 2 4" xfId="767"/>
    <cellStyle name="Normal 9 5 2 3" xfId="768"/>
    <cellStyle name="Normal 9 5 2 3 2" xfId="769"/>
    <cellStyle name="Normal 9 5 2 3 2 2" xfId="770"/>
    <cellStyle name="Normal 9 5 2 3 3" xfId="771"/>
    <cellStyle name="Normal 9 5 2 4" xfId="772"/>
    <cellStyle name="Normal 9 5 2 4 2" xfId="773"/>
    <cellStyle name="Normal 9 5 2 5" xfId="774"/>
    <cellStyle name="Normal 9 5 3" xfId="775"/>
    <cellStyle name="Normal 9 5 3 2" xfId="776"/>
    <cellStyle name="Normal 9 5 3 2 2" xfId="777"/>
    <cellStyle name="Normal 9 5 3 2 2 2" xfId="778"/>
    <cellStyle name="Normal 9 5 3 2 3" xfId="779"/>
    <cellStyle name="Normal 9 5 3 3" xfId="780"/>
    <cellStyle name="Normal 9 5 3 3 2" xfId="781"/>
    <cellStyle name="Normal 9 5 3 4" xfId="782"/>
    <cellStyle name="Normal 9 5 4" xfId="783"/>
    <cellStyle name="Normal 9 5 4 2" xfId="784"/>
    <cellStyle name="Normal 9 5 4 2 2" xfId="785"/>
    <cellStyle name="Normal 9 5 4 2 2 2" xfId="786"/>
    <cellStyle name="Normal 9 5 4 2 3" xfId="787"/>
    <cellStyle name="Normal 9 5 4 3" xfId="788"/>
    <cellStyle name="Normal 9 5 4 3 2" xfId="789"/>
    <cellStyle name="Normal 9 5 4 4" xfId="790"/>
    <cellStyle name="Normal 9 5 5" xfId="791"/>
    <cellStyle name="Normal 9 5 5 2" xfId="792"/>
    <cellStyle name="Normal 9 5 5 2 2" xfId="793"/>
    <cellStyle name="Normal 9 5 5 3" xfId="794"/>
    <cellStyle name="Normal 9 5 6" xfId="795"/>
    <cellStyle name="Normal 9 5 6 2" xfId="796"/>
    <cellStyle name="Normal 9 5 7" xfId="797"/>
    <cellStyle name="Normal 9 5 8" xfId="798"/>
    <cellStyle name="Normal 9 6" xfId="799"/>
    <cellStyle name="Normal 9 6 2" xfId="800"/>
    <cellStyle name="Normal 9 6 2 2" xfId="801"/>
    <cellStyle name="Normal 9 6 2 2 2" xfId="802"/>
    <cellStyle name="Normal 9 6 2 2 2 2" xfId="803"/>
    <cellStyle name="Normal 9 6 2 2 2 2 2" xfId="804"/>
    <cellStyle name="Normal 9 6 2 2 2 3" xfId="805"/>
    <cellStyle name="Normal 9 6 2 2 3" xfId="806"/>
    <cellStyle name="Normal 9 6 2 2 3 2" xfId="807"/>
    <cellStyle name="Normal 9 6 2 2 4" xfId="808"/>
    <cellStyle name="Normal 9 6 2 3" xfId="809"/>
    <cellStyle name="Normal 9 6 2 3 2" xfId="810"/>
    <cellStyle name="Normal 9 6 2 3 2 2" xfId="811"/>
    <cellStyle name="Normal 9 6 2 3 3" xfId="812"/>
    <cellStyle name="Normal 9 6 2 4" xfId="813"/>
    <cellStyle name="Normal 9 6 2 4 2" xfId="814"/>
    <cellStyle name="Normal 9 6 2 5" xfId="815"/>
    <cellStyle name="Normal 9 6 3" xfId="816"/>
    <cellStyle name="Normal 9 6 3 2" xfId="817"/>
    <cellStyle name="Normal 9 6 3 2 2" xfId="818"/>
    <cellStyle name="Normal 9 6 3 2 2 2" xfId="819"/>
    <cellStyle name="Normal 9 6 3 2 3" xfId="820"/>
    <cellStyle name="Normal 9 6 3 3" xfId="821"/>
    <cellStyle name="Normal 9 6 3 3 2" xfId="822"/>
    <cellStyle name="Normal 9 6 3 4" xfId="823"/>
    <cellStyle name="Normal 9 6 4" xfId="824"/>
    <cellStyle name="Normal 9 6 4 2" xfId="825"/>
    <cellStyle name="Normal 9 6 4 2 2" xfId="826"/>
    <cellStyle name="Normal 9 6 4 3" xfId="827"/>
    <cellStyle name="Normal 9 6 5" xfId="828"/>
    <cellStyle name="Normal 9 6 5 2" xfId="829"/>
    <cellStyle name="Normal 9 6 6" xfId="830"/>
    <cellStyle name="Normal 9 7" xfId="831"/>
    <cellStyle name="Normal 9 7 2" xfId="832"/>
    <cellStyle name="Normal 9 7 2 2" xfId="833"/>
    <cellStyle name="Normal 9 7 2 2 2" xfId="834"/>
    <cellStyle name="Normal 9 7 2 2 2 2" xfId="835"/>
    <cellStyle name="Normal 9 7 2 2 2 2 2" xfId="836"/>
    <cellStyle name="Normal 9 7 2 2 2 3" xfId="837"/>
    <cellStyle name="Normal 9 7 2 2 3" xfId="838"/>
    <cellStyle name="Normal 9 7 2 2 3 2" xfId="839"/>
    <cellStyle name="Normal 9 7 2 2 4" xfId="840"/>
    <cellStyle name="Normal 9 7 2 3" xfId="841"/>
    <cellStyle name="Normal 9 7 2 3 2" xfId="842"/>
    <cellStyle name="Normal 9 7 2 3 2 2" xfId="843"/>
    <cellStyle name="Normal 9 7 2 3 3" xfId="844"/>
    <cellStyle name="Normal 9 7 2 4" xfId="845"/>
    <cellStyle name="Normal 9 7 2 4 2" xfId="846"/>
    <cellStyle name="Normal 9 7 2 5" xfId="847"/>
    <cellStyle name="Normal 9 7 3" xfId="848"/>
    <cellStyle name="Normal 9 7 3 2" xfId="849"/>
    <cellStyle name="Normal 9 7 3 2 2" xfId="850"/>
    <cellStyle name="Normal 9 7 3 2 2 2" xfId="851"/>
    <cellStyle name="Normal 9 7 3 2 3" xfId="852"/>
    <cellStyle name="Normal 9 7 3 3" xfId="853"/>
    <cellStyle name="Normal 9 7 3 3 2" xfId="854"/>
    <cellStyle name="Normal 9 7 3 4" xfId="855"/>
    <cellStyle name="Normal 9 7 4" xfId="856"/>
    <cellStyle name="Normal 9 7 4 2" xfId="857"/>
    <cellStyle name="Normal 9 7 4 2 2" xfId="858"/>
    <cellStyle name="Normal 9 7 4 3" xfId="859"/>
    <cellStyle name="Normal 9 7 5" xfId="860"/>
    <cellStyle name="Normal 9 7 5 2" xfId="861"/>
    <cellStyle name="Normal 9 7 6" xfId="862"/>
    <cellStyle name="Normal 9 8" xfId="863"/>
    <cellStyle name="Normal 9 8 2" xfId="864"/>
    <cellStyle name="Normal 9 8 2 2" xfId="865"/>
    <cellStyle name="Normal 9 8 2 2 2" xfId="866"/>
    <cellStyle name="Normal 9 8 2 2 2 2" xfId="867"/>
    <cellStyle name="Normal 9 8 2 2 3" xfId="868"/>
    <cellStyle name="Normal 9 8 2 3" xfId="869"/>
    <cellStyle name="Normal 9 8 2 3 2" xfId="870"/>
    <cellStyle name="Normal 9 8 2 4" xfId="871"/>
    <cellStyle name="Normal 9 8 3" xfId="872"/>
    <cellStyle name="Normal 9 8 3 2" xfId="873"/>
    <cellStyle name="Normal 9 8 3 2 2" xfId="874"/>
    <cellStyle name="Normal 9 8 3 3" xfId="875"/>
    <cellStyle name="Normal 9 8 4" xfId="876"/>
    <cellStyle name="Normal 9 8 4 2" xfId="877"/>
    <cellStyle name="Normal 9 8 5" xfId="878"/>
    <cellStyle name="Normal 9 9" xfId="879"/>
    <cellStyle name="Normal 9 9 2" xfId="880"/>
    <cellStyle name="Normal 9 9 2 2" xfId="881"/>
    <cellStyle name="Normal 9 9 2 2 2" xfId="882"/>
    <cellStyle name="Normal 9 9 2 3" xfId="883"/>
    <cellStyle name="Normal 9 9 3" xfId="884"/>
    <cellStyle name="Normal 9 9 3 2" xfId="885"/>
    <cellStyle name="Normal 9 9 4" xfId="886"/>
    <cellStyle name="Normal_4251" xfId="887"/>
    <cellStyle name="Normal_DataL" xfId="888"/>
    <cellStyle name="Normal_DataP" xfId="889"/>
    <cellStyle name="Normal_Sheet1" xfId="890"/>
    <cellStyle name="Normal_Sheet2" xfId="891"/>
    <cellStyle name="Normal_Sheet6" xfId="892"/>
    <cellStyle name="Normal_SKU_r" xfId="893"/>
    <cellStyle name="Percent 10" xfId="894"/>
    <cellStyle name="Percent 11" xfId="895"/>
    <cellStyle name="Percent 2" xfId="896"/>
    <cellStyle name="Percent 3" xfId="897"/>
    <cellStyle name="Percent 4" xfId="898"/>
    <cellStyle name="Percent 4 2" xfId="899"/>
    <cellStyle name="Percent 4 3" xfId="900"/>
    <cellStyle name="Percent 5" xfId="901"/>
    <cellStyle name="Percent 6" xfId="902"/>
    <cellStyle name="Percent 7" xfId="903"/>
    <cellStyle name="Percent 7 2" xfId="904"/>
    <cellStyle name="Percent 7 2 2" xfId="905"/>
    <cellStyle name="Percent 7 2 2 2" xfId="906"/>
    <cellStyle name="Percent 7 2 3" xfId="907"/>
    <cellStyle name="Percent 7 3" xfId="908"/>
    <cellStyle name="Percent 7 3 2" xfId="909"/>
    <cellStyle name="Percent 7 4" xfId="910"/>
    <cellStyle name="Percent 8" xfId="911"/>
    <cellStyle name="Percent 8 2" xfId="912"/>
    <cellStyle name="Percent 8 2 2" xfId="913"/>
    <cellStyle name="Percent 8 3" xfId="914"/>
    <cellStyle name="Percent 9" xfId="915"/>
    <cellStyle name="Percent 9 2" xfId="916"/>
    <cellStyle name="Акцент1" xfId="917"/>
    <cellStyle name="Акцент1 2" xfId="918"/>
    <cellStyle name="Акцент2" xfId="919"/>
    <cellStyle name="Акцент2 2" xfId="920"/>
    <cellStyle name="Акцент3" xfId="921"/>
    <cellStyle name="Акцент3 2" xfId="922"/>
    <cellStyle name="Акцент4" xfId="923"/>
    <cellStyle name="Акцент4 2" xfId="924"/>
    <cellStyle name="Акцент5" xfId="925"/>
    <cellStyle name="Акцент5 2" xfId="926"/>
    <cellStyle name="Акцент6" xfId="927"/>
    <cellStyle name="Акцент6 2" xfId="928"/>
    <cellStyle name="Ввод " xfId="929"/>
    <cellStyle name="Ввод  2" xfId="930"/>
    <cellStyle name="Ввод  2 2" xfId="931"/>
    <cellStyle name="Ввод  2 2 2" xfId="932"/>
    <cellStyle name="Ввод  2 2 2 2" xfId="933"/>
    <cellStyle name="Ввод  2 2 2 2 2" xfId="934"/>
    <cellStyle name="Ввод  2 3" xfId="935"/>
    <cellStyle name="Ввод  2 3 2" xfId="936"/>
    <cellStyle name="Ввод  2 3 2 2" xfId="937"/>
    <cellStyle name="Ввод  2 4" xfId="938"/>
    <cellStyle name="Ввод  3" xfId="939"/>
    <cellStyle name="Ввод  3 2" xfId="940"/>
    <cellStyle name="Ввод  3 2 2" xfId="941"/>
    <cellStyle name="Ввод  3 2 2 2" xfId="942"/>
    <cellStyle name="Ввод  3 2 2 2 2" xfId="943"/>
    <cellStyle name="Ввод  3 3" xfId="944"/>
    <cellStyle name="Ввод  3 3 2" xfId="945"/>
    <cellStyle name="Ввод  3 3 2 2" xfId="946"/>
    <cellStyle name="Ввод  3 4" xfId="947"/>
    <cellStyle name="Ввод  4" xfId="948"/>
    <cellStyle name="Ввод  4 2" xfId="949"/>
    <cellStyle name="Ввод  5" xfId="950"/>
    <cellStyle name="Ввод  6" xfId="951"/>
    <cellStyle name="Вывод" xfId="952"/>
    <cellStyle name="Вывод 2" xfId="953"/>
    <cellStyle name="Вывод 2 2" xfId="954"/>
    <cellStyle name="Вывод 2 2 2" xfId="955"/>
    <cellStyle name="Вывод 2 2 2 2" xfId="956"/>
    <cellStyle name="Вывод 2 2 2 2 2" xfId="957"/>
    <cellStyle name="Вывод 2 3" xfId="958"/>
    <cellStyle name="Вывод 2 3 2" xfId="959"/>
    <cellStyle name="Вывод 2 3 2 2" xfId="960"/>
    <cellStyle name="Вывод 2 4" xfId="961"/>
    <cellStyle name="Вывод 3" xfId="962"/>
    <cellStyle name="Вывод 3 2" xfId="963"/>
    <cellStyle name="Вывод 3 2 2" xfId="964"/>
    <cellStyle name="Вывод 3 2 2 2" xfId="965"/>
    <cellStyle name="Вывод 3 2 2 2 2" xfId="966"/>
    <cellStyle name="Вывод 3 3" xfId="967"/>
    <cellStyle name="Вывод 3 3 2" xfId="968"/>
    <cellStyle name="Вывод 3 3 2 2" xfId="969"/>
    <cellStyle name="Вывод 3 4" xfId="970"/>
    <cellStyle name="Вывод 4" xfId="971"/>
    <cellStyle name="Вывод 4 2" xfId="972"/>
    <cellStyle name="Вывод 5" xfId="973"/>
    <cellStyle name="Вывод 6" xfId="974"/>
    <cellStyle name="Вычисление" xfId="975"/>
    <cellStyle name="Вычисление 2" xfId="976"/>
    <cellStyle name="Вычисление 2 2" xfId="977"/>
    <cellStyle name="Вычисление 2 2 2" xfId="978"/>
    <cellStyle name="Вычисление 2 2 2 2" xfId="979"/>
    <cellStyle name="Вычисление 2 2 2 2 2" xfId="980"/>
    <cellStyle name="Вычисление 2 3" xfId="981"/>
    <cellStyle name="Вычисление 2 3 2" xfId="982"/>
    <cellStyle name="Вычисление 2 3 2 2" xfId="983"/>
    <cellStyle name="Вычисление 2 4" xfId="984"/>
    <cellStyle name="Вычисление 3" xfId="985"/>
    <cellStyle name="Вычисление 3 2" xfId="986"/>
    <cellStyle name="Вычисление 3 2 2" xfId="987"/>
    <cellStyle name="Вычисление 3 2 2 2" xfId="988"/>
    <cellStyle name="Вычисление 3 2 2 2 2" xfId="989"/>
    <cellStyle name="Вычисление 3 3" xfId="990"/>
    <cellStyle name="Вычисление 3 3 2" xfId="991"/>
    <cellStyle name="Вычисление 3 3 2 2" xfId="992"/>
    <cellStyle name="Вычисление 3 4" xfId="993"/>
    <cellStyle name="Вычисление 4" xfId="994"/>
    <cellStyle name="Вычисление 4 2" xfId="995"/>
    <cellStyle name="Вычисление 5" xfId="996"/>
    <cellStyle name="Вычисление 6" xfId="997"/>
    <cellStyle name="Hyperlink" xfId="998"/>
    <cellStyle name="Currency" xfId="999"/>
    <cellStyle name="Currency [0]" xfId="1000"/>
    <cellStyle name="Заголовок 1" xfId="1001"/>
    <cellStyle name="Заголовок 1 2" xfId="1002"/>
    <cellStyle name="Заголовок 2" xfId="1003"/>
    <cellStyle name="Заголовок 2 2" xfId="1004"/>
    <cellStyle name="Заголовок 3" xfId="1005"/>
    <cellStyle name="Заголовок 3 2" xfId="1006"/>
    <cellStyle name="Заголовок 4" xfId="1007"/>
    <cellStyle name="Заголовок 4 2" xfId="1008"/>
    <cellStyle name="Итог" xfId="1009"/>
    <cellStyle name="Итог 2" xfId="1010"/>
    <cellStyle name="Итог 2 2" xfId="1011"/>
    <cellStyle name="Итог 2 2 2" xfId="1012"/>
    <cellStyle name="Итог 2 2 2 2" xfId="1013"/>
    <cellStyle name="Итог 2 2 2 2 2" xfId="1014"/>
    <cellStyle name="Итог 2 3" xfId="1015"/>
    <cellStyle name="Итог 2 3 2" xfId="1016"/>
    <cellStyle name="Итог 2 3 2 2" xfId="1017"/>
    <cellStyle name="Итог 2 4" xfId="1018"/>
    <cellStyle name="Итог 3" xfId="1019"/>
    <cellStyle name="Итог 3 2" xfId="1020"/>
    <cellStyle name="Итог 3 2 2" xfId="1021"/>
    <cellStyle name="Итог 3 2 2 2" xfId="1022"/>
    <cellStyle name="Итог 3 2 2 2 2" xfId="1023"/>
    <cellStyle name="Итог 3 3" xfId="1024"/>
    <cellStyle name="Итог 3 3 2" xfId="1025"/>
    <cellStyle name="Итог 3 3 2 2" xfId="1026"/>
    <cellStyle name="Итог 3 4" xfId="1027"/>
    <cellStyle name="Итог 4" xfId="1028"/>
    <cellStyle name="Итог 4 2" xfId="1029"/>
    <cellStyle name="Итог 5" xfId="1030"/>
    <cellStyle name="Итог 6" xfId="1031"/>
    <cellStyle name="Контрольная ячейка" xfId="1032"/>
    <cellStyle name="Контрольная ячейка 2" xfId="1033"/>
    <cellStyle name="Название" xfId="1034"/>
    <cellStyle name="Название 2" xfId="1035"/>
    <cellStyle name="Нейтральный" xfId="1036"/>
    <cellStyle name="Нейтральный 2" xfId="1037"/>
    <cellStyle name="Обычный 2" xfId="1038"/>
    <cellStyle name="Обычный 3" xfId="1039"/>
    <cellStyle name="Обычный_Licence" xfId="1040"/>
    <cellStyle name="Обычный_Лист1" xfId="1041"/>
    <cellStyle name="Плохой" xfId="1042"/>
    <cellStyle name="Плохой 2" xfId="1043"/>
    <cellStyle name="Пояснение" xfId="1044"/>
    <cellStyle name="Пояснение 2" xfId="1045"/>
    <cellStyle name="Примечание" xfId="1046"/>
    <cellStyle name="Примечание 2" xfId="1047"/>
    <cellStyle name="Примечание 2 2" xfId="1048"/>
    <cellStyle name="Примечание 2 2 2" xfId="1049"/>
    <cellStyle name="Примечание 2 3" xfId="1050"/>
    <cellStyle name="Примечание 2 4" xfId="1051"/>
    <cellStyle name="Примечание 3" xfId="1052"/>
    <cellStyle name="Примечание 3 2" xfId="1053"/>
    <cellStyle name="Примечание 3 2 2" xfId="1054"/>
    <cellStyle name="Примечание 3 3" xfId="1055"/>
    <cellStyle name="Примечание 3 4" xfId="1056"/>
    <cellStyle name="Примечание 4" xfId="1057"/>
    <cellStyle name="Примечание 4 2" xfId="1058"/>
    <cellStyle name="Примечание 4 3" xfId="1059"/>
    <cellStyle name="Примечание 5" xfId="1060"/>
    <cellStyle name="Примечание 6" xfId="1061"/>
    <cellStyle name="Примечание 7" xfId="1062"/>
    <cellStyle name="Percent" xfId="1063"/>
    <cellStyle name="Связанная ячейка" xfId="1064"/>
    <cellStyle name="Связанная ячейка 2" xfId="1065"/>
    <cellStyle name="Текст предупреждения" xfId="1066"/>
    <cellStyle name="Текст предупреждения 2" xfId="1067"/>
    <cellStyle name="Comma" xfId="1068"/>
    <cellStyle name="Comma [0]" xfId="1069"/>
    <cellStyle name="Хороший" xfId="1070"/>
    <cellStyle name="Хороший 2" xfId="1071"/>
  </cellStyles>
  <dxfs count="1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strike val="0"/>
        <color indexed="10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color theme="0"/>
      </font>
      <fill>
        <patternFill>
          <bgColor rgb="FF254D37"/>
        </patternFill>
      </fill>
    </dxf>
    <dxf>
      <font>
        <color theme="0"/>
      </font>
      <fill>
        <patternFill>
          <bgColor rgb="FF1F4D37"/>
        </patternFill>
      </fill>
    </dxf>
    <dxf>
      <font>
        <color theme="0"/>
      </font>
      <fill>
        <patternFill>
          <bgColor rgb="FF1F4D37"/>
        </patternFill>
      </fill>
    </dxf>
    <dxf>
      <font>
        <color indexed="22"/>
      </font>
      <fill>
        <patternFill>
          <bgColor indexed="17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b val="0"/>
        <i val="0"/>
        <u val="none"/>
        <strike val="0"/>
        <color indexed="8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color indexed="10"/>
      </font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color indexed="22"/>
      </font>
      <fill>
        <patternFill>
          <bgColor indexed="17"/>
        </patternFill>
      </fill>
    </dxf>
    <dxf>
      <font>
        <color rgb="FFF2F2F2"/>
      </font>
      <fill>
        <patternFill>
          <bgColor rgb="FF1F4D37"/>
        </patternFill>
      </fill>
      <border/>
    </dxf>
    <dxf>
      <font>
        <color rgb="FFDB0707"/>
      </font>
      <border/>
    </dxf>
    <dxf>
      <font>
        <b val="0"/>
        <i val="0"/>
        <u val="none"/>
        <strike val="0"/>
        <color rgb="FF000000"/>
      </font>
      <fill>
        <patternFill patternType="solid">
          <bgColor rgb="FFC1F7DB"/>
        </patternFill>
      </fill>
      <border/>
    </dxf>
    <dxf>
      <font>
        <color theme="0"/>
      </font>
      <fill>
        <patternFill>
          <bgColor rgb="FF1F4D37"/>
        </patternFill>
      </fill>
      <border/>
    </dxf>
    <dxf>
      <font>
        <color theme="0"/>
      </font>
      <fill>
        <patternFill>
          <bgColor rgb="FF254D37"/>
        </patternFill>
      </fill>
      <border/>
    </dxf>
    <dxf>
      <font>
        <strike val="0"/>
        <color rgb="FFDB0707"/>
      </font>
      <fill>
        <patternFill patternType="none">
          <fgColor indexed="64"/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0707"/>
      <rgbColor rgb="0047CDA0"/>
      <rgbColor rgb="000000FF"/>
      <rgbColor rgb="00FFFF00"/>
      <rgbColor rgb="00FF00FF"/>
      <rgbColor rgb="0000FFFF"/>
      <rgbColor rgb="00800000"/>
      <rgbColor rgb="001F4D37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1F7D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B916F"/>
      <rgbColor rgb="0018261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1219200</xdr:colOff>
      <xdr:row>3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685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spersky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outlinePr summaryBelow="0" summaryRight="0"/>
    <pageSetUpPr fitToPage="1"/>
  </sheetPr>
  <dimension ref="A1:CU198"/>
  <sheetViews>
    <sheetView showGridLines="0" tabSelected="1" zoomScalePageLayoutView="0" workbookViewId="0" topLeftCell="A1">
      <selection activeCell="B1" sqref="B1:B3"/>
    </sheetView>
  </sheetViews>
  <sheetFormatPr defaultColWidth="9.00390625" defaultRowHeight="12.75" outlineLevelRow="1"/>
  <cols>
    <col min="1" max="1" width="6.375" style="1" customWidth="1"/>
    <col min="2" max="2" width="46.625" style="1" customWidth="1"/>
    <col min="3" max="3" width="8.875" style="1" customWidth="1"/>
    <col min="4" max="4" width="6.125" style="1" customWidth="1"/>
    <col min="5" max="5" width="5.875" style="1" customWidth="1"/>
    <col min="6" max="6" width="6.75390625" style="1" customWidth="1"/>
    <col min="7" max="7" width="10.625" style="1" customWidth="1"/>
    <col min="8" max="8" width="13.375" style="1" customWidth="1"/>
    <col min="9" max="9" width="55.875" style="1" customWidth="1"/>
    <col min="10" max="10" width="37.75390625" style="1" customWidth="1"/>
    <col min="11" max="12" width="11.75390625" style="1" customWidth="1"/>
    <col min="13" max="13" width="12.75390625" style="1" customWidth="1"/>
    <col min="14" max="14" width="22.875" style="1" customWidth="1"/>
    <col min="15" max="15" width="1.875" style="247" customWidth="1"/>
    <col min="16" max="16" width="5.75390625" style="247" customWidth="1"/>
    <col min="17" max="17" width="9.875" style="155" customWidth="1"/>
    <col min="18" max="18" width="9.125" style="246" customWidth="1"/>
    <col min="19" max="19" width="15.625" style="199" customWidth="1"/>
    <col min="20" max="20" width="5.375" style="199" customWidth="1"/>
    <col min="21" max="21" width="9.625" style="199" customWidth="1"/>
    <col min="22" max="22" width="4.25390625" style="199" customWidth="1"/>
    <col min="23" max="24" width="12.375" style="199" customWidth="1"/>
    <col min="25" max="25" width="4.625" style="199" customWidth="1"/>
    <col min="26" max="26" width="11.00390625" style="199" customWidth="1"/>
    <col min="27" max="27" width="6.625" style="199" customWidth="1"/>
    <col min="28" max="28" width="4.00390625" style="199" customWidth="1"/>
    <col min="29" max="29" width="11.625" style="199" customWidth="1"/>
    <col min="30" max="30" width="4.75390625" style="199" customWidth="1"/>
    <col min="31" max="31" width="7.375" style="199" customWidth="1"/>
    <col min="32" max="34" width="8.25390625" style="199" customWidth="1"/>
    <col min="35" max="35" width="13.00390625" style="199" customWidth="1"/>
    <col min="36" max="36" width="2.00390625" style="104" customWidth="1"/>
    <col min="37" max="37" width="2.125" style="201" customWidth="1"/>
    <col min="38" max="38" width="3.875" style="201" customWidth="1"/>
    <col min="39" max="39" width="1.875" style="201" customWidth="1"/>
    <col min="40" max="40" width="1.75390625" style="201" customWidth="1"/>
    <col min="41" max="41" width="10.125" style="201" bestFit="1" customWidth="1"/>
    <col min="42" max="42" width="4.125" style="199" customWidth="1"/>
    <col min="43" max="43" width="3.375" style="102" customWidth="1"/>
    <col min="44" max="45" width="2.625" style="102" customWidth="1"/>
    <col min="46" max="46" width="17.25390625" style="102" customWidth="1"/>
    <col min="47" max="47" width="33.25390625" style="102" customWidth="1"/>
    <col min="48" max="75" width="8.25390625" style="105" customWidth="1"/>
    <col min="76" max="87" width="8.25390625" style="2" customWidth="1"/>
    <col min="88" max="99" width="9.125" style="2" customWidth="1"/>
    <col min="100" max="16384" width="9.125" style="1" customWidth="1"/>
  </cols>
  <sheetData>
    <row r="1" spans="1:96" s="16" customFormat="1" ht="12.75">
      <c r="A1" s="17"/>
      <c r="B1" s="254"/>
      <c r="C1" s="122"/>
      <c r="D1" s="123"/>
      <c r="E1" s="88"/>
      <c r="F1" s="88"/>
      <c r="G1" s="84"/>
      <c r="H1" s="85" t="s">
        <v>503</v>
      </c>
      <c r="I1" s="84"/>
      <c r="J1" s="84"/>
      <c r="K1" s="84"/>
      <c r="L1" s="84"/>
      <c r="M1" s="84"/>
      <c r="N1" s="86" t="s">
        <v>501</v>
      </c>
      <c r="O1" s="199"/>
      <c r="P1" s="199"/>
      <c r="Q1" s="199"/>
      <c r="R1" s="200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04"/>
      <c r="AH1" s="201"/>
      <c r="AI1" s="201"/>
      <c r="AJ1" s="201"/>
      <c r="AK1" s="201"/>
      <c r="AL1" s="201"/>
      <c r="AM1" s="199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</row>
    <row r="2" spans="1:96" s="16" customFormat="1" ht="12.75">
      <c r="A2" s="17"/>
      <c r="B2" s="254"/>
      <c r="C2" s="122"/>
      <c r="D2" s="124"/>
      <c r="E2" s="88"/>
      <c r="F2" s="88"/>
      <c r="G2" s="84"/>
      <c r="H2" s="16" t="s">
        <v>117</v>
      </c>
      <c r="I2" s="87">
        <f ca="1">TODAY()</f>
        <v>43665</v>
      </c>
      <c r="J2" s="84"/>
      <c r="K2" s="84"/>
      <c r="L2" s="84"/>
      <c r="M2" s="84"/>
      <c r="N2" s="86"/>
      <c r="O2" s="199"/>
      <c r="P2" s="199"/>
      <c r="Q2" s="199"/>
      <c r="R2" s="200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04"/>
      <c r="AH2" s="201"/>
      <c r="AI2" s="201"/>
      <c r="AJ2" s="201"/>
      <c r="AK2" s="201"/>
      <c r="AL2" s="201"/>
      <c r="AM2" s="199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</row>
    <row r="3" spans="1:96" s="16" customFormat="1" ht="12.75">
      <c r="A3" s="17"/>
      <c r="B3" s="254"/>
      <c r="C3" s="122"/>
      <c r="D3" s="125"/>
      <c r="E3" s="88"/>
      <c r="F3" s="88"/>
      <c r="G3" s="84"/>
      <c r="H3" s="98" t="s">
        <v>312</v>
      </c>
      <c r="I3" s="111" t="s">
        <v>4443</v>
      </c>
      <c r="J3" s="84"/>
      <c r="K3" s="84"/>
      <c r="L3" s="84"/>
      <c r="M3" s="84"/>
      <c r="N3" s="84"/>
      <c r="O3" s="199"/>
      <c r="P3" s="199"/>
      <c r="Q3" s="199"/>
      <c r="R3" s="200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04"/>
      <c r="AH3" s="201"/>
      <c r="AI3" s="201"/>
      <c r="AJ3" s="201"/>
      <c r="AK3" s="201"/>
      <c r="AL3" s="201"/>
      <c r="AM3" s="199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</row>
    <row r="4" spans="4:99" ht="4.5" customHeight="1">
      <c r="D4" s="16"/>
      <c r="E4" s="16"/>
      <c r="F4" s="16"/>
      <c r="G4" s="16"/>
      <c r="H4" s="16"/>
      <c r="I4" s="16"/>
      <c r="N4" s="7"/>
      <c r="O4" s="199"/>
      <c r="P4" s="199"/>
      <c r="Q4" s="199"/>
      <c r="R4" s="200"/>
      <c r="AG4" s="104"/>
      <c r="AH4" s="201"/>
      <c r="AI4" s="201"/>
      <c r="AJ4" s="201"/>
      <c r="AM4" s="199"/>
      <c r="AN4" s="102"/>
      <c r="AO4" s="102"/>
      <c r="AP4" s="102"/>
      <c r="AS4" s="105"/>
      <c r="AT4" s="105"/>
      <c r="AU4" s="105"/>
      <c r="CS4" s="1"/>
      <c r="CT4" s="1"/>
      <c r="CU4" s="1"/>
    </row>
    <row r="5" spans="1:99" ht="12.75" customHeight="1">
      <c r="A5" s="264" t="s">
        <v>223</v>
      </c>
      <c r="B5" s="265"/>
      <c r="C5" s="4"/>
      <c r="D5" s="269" t="s">
        <v>303</v>
      </c>
      <c r="E5" s="270"/>
      <c r="F5" s="270"/>
      <c r="G5" s="270"/>
      <c r="H5" s="270"/>
      <c r="I5" s="270"/>
      <c r="J5" s="132" t="s">
        <v>495</v>
      </c>
      <c r="K5" s="132"/>
      <c r="L5" s="132"/>
      <c r="M5" s="132"/>
      <c r="N5" s="133"/>
      <c r="O5" s="199"/>
      <c r="P5" s="199"/>
      <c r="Q5" s="199"/>
      <c r="R5" s="200"/>
      <c r="AG5" s="104"/>
      <c r="AH5" s="201"/>
      <c r="AI5" s="201"/>
      <c r="AJ5" s="201"/>
      <c r="AM5" s="199"/>
      <c r="AN5" s="102"/>
      <c r="AO5" s="102"/>
      <c r="AP5" s="102"/>
      <c r="AS5" s="105"/>
      <c r="AT5" s="105"/>
      <c r="AU5" s="105"/>
      <c r="CS5" s="1"/>
      <c r="CT5" s="1"/>
      <c r="CU5" s="1"/>
    </row>
    <row r="6" spans="1:99" ht="12.75" customHeight="1">
      <c r="A6" s="5" t="s">
        <v>302</v>
      </c>
      <c r="B6" s="113"/>
      <c r="D6" s="261" t="str">
        <f>IF(R6&gt;0,"Пользователь (компания или ФИО ч/л) *","Пользователь (компания или ФИО ч/л)")</f>
        <v>Пользователь (компания или ФИО ч/л)</v>
      </c>
      <c r="E6" s="262"/>
      <c r="F6" s="262"/>
      <c r="G6" s="263"/>
      <c r="H6" s="271"/>
      <c r="I6" s="272"/>
      <c r="J6" s="139" t="str">
        <f>IF(Q6=FALSE,"Названание / Имя на которое будет оформлен заказ (до 50 симв.).","Ошибка! Количество символов больше 50. Необходимо уменьшить.")</f>
        <v>Названание / Имя на которое будет оформлен заказ (до 50 симв.).</v>
      </c>
      <c r="K6" s="156"/>
      <c r="L6" s="156"/>
      <c r="M6" s="156"/>
      <c r="N6" s="140"/>
      <c r="O6" s="199"/>
      <c r="P6" s="199"/>
      <c r="Q6" s="199" t="b">
        <f>LEN($H$6)&gt;50</f>
        <v>0</v>
      </c>
      <c r="R6" s="202">
        <f>SUM(E39:E41,E45:E47,E51,E59,E65)</f>
        <v>0</v>
      </c>
      <c r="AG6" s="104"/>
      <c r="AH6" s="201"/>
      <c r="AI6" s="201"/>
      <c r="AJ6" s="201"/>
      <c r="AM6" s="199"/>
      <c r="AN6" s="102"/>
      <c r="AO6" s="102"/>
      <c r="AP6" s="102"/>
      <c r="AS6" s="105"/>
      <c r="AT6" s="105"/>
      <c r="AU6" s="105"/>
      <c r="CS6" s="1"/>
      <c r="CT6" s="1"/>
      <c r="CU6" s="1"/>
    </row>
    <row r="7" spans="1:99" ht="12.75" customHeight="1">
      <c r="A7" s="24" t="s">
        <v>585</v>
      </c>
      <c r="B7" s="114"/>
      <c r="D7" s="255" t="str">
        <f>IF(R7&gt;0,"Email *","Email")</f>
        <v>Email</v>
      </c>
      <c r="E7" s="256"/>
      <c r="F7" s="256"/>
      <c r="G7" s="257"/>
      <c r="H7" s="267"/>
      <c r="I7" s="268"/>
      <c r="J7" s="135" t="s">
        <v>419</v>
      </c>
      <c r="K7" s="157"/>
      <c r="L7" s="157"/>
      <c r="M7" s="157"/>
      <c r="N7" s="137"/>
      <c r="O7" s="199"/>
      <c r="P7" s="199"/>
      <c r="Q7" s="199"/>
      <c r="R7" s="202">
        <f>SUM(E51,AF7)</f>
        <v>0</v>
      </c>
      <c r="AF7" s="199">
        <f>IF(OR(AE47="4869",AE46="4869",AE45="4869"),1,0)</f>
        <v>0</v>
      </c>
      <c r="AG7" s="104"/>
      <c r="AH7" s="201"/>
      <c r="AI7" s="201"/>
      <c r="AJ7" s="201"/>
      <c r="AM7" s="199"/>
      <c r="AN7" s="102"/>
      <c r="AO7" s="102"/>
      <c r="AP7" s="102"/>
      <c r="AS7" s="105"/>
      <c r="AT7" s="105"/>
      <c r="AU7" s="105"/>
      <c r="CS7" s="1"/>
      <c r="CT7" s="1"/>
      <c r="CU7" s="1"/>
    </row>
    <row r="8" spans="4:99" ht="12.75" customHeight="1">
      <c r="D8" s="255" t="s">
        <v>222</v>
      </c>
      <c r="E8" s="256"/>
      <c r="F8" s="256"/>
      <c r="G8" s="257"/>
      <c r="H8" s="273" t="s">
        <v>581</v>
      </c>
      <c r="I8" s="274"/>
      <c r="J8" s="135" t="s">
        <v>584</v>
      </c>
      <c r="K8" s="157"/>
      <c r="L8" s="157"/>
      <c r="M8" s="157"/>
      <c r="N8" s="137"/>
      <c r="O8" s="200"/>
      <c r="P8" s="200"/>
      <c r="Q8" s="200"/>
      <c r="R8" s="200"/>
      <c r="S8" s="200"/>
      <c r="T8" s="200"/>
      <c r="AF8" s="203"/>
      <c r="AG8" s="104"/>
      <c r="AH8" s="201"/>
      <c r="AI8" s="201"/>
      <c r="AJ8" s="201"/>
      <c r="AM8" s="199"/>
      <c r="AN8" s="102"/>
      <c r="AO8" s="102"/>
      <c r="AP8" s="102"/>
      <c r="AS8" s="105"/>
      <c r="AT8" s="105"/>
      <c r="AU8" s="105"/>
      <c r="CS8" s="1"/>
      <c r="CT8" s="1"/>
      <c r="CU8" s="1"/>
    </row>
    <row r="9" spans="1:99" ht="12.75" customHeight="1">
      <c r="A9" s="264" t="s">
        <v>767</v>
      </c>
      <c r="B9" s="265"/>
      <c r="D9" s="255" t="str">
        <f>IF(R6&gt;0,"Область *","Область")</f>
        <v>Область</v>
      </c>
      <c r="E9" s="256"/>
      <c r="F9" s="256"/>
      <c r="G9" s="257"/>
      <c r="H9" s="275"/>
      <c r="I9" s="276"/>
      <c r="J9" s="135" t="s">
        <v>502</v>
      </c>
      <c r="K9" s="157"/>
      <c r="L9" s="157"/>
      <c r="M9" s="157"/>
      <c r="N9" s="137"/>
      <c r="O9" s="199"/>
      <c r="P9" s="199"/>
      <c r="Q9" s="199"/>
      <c r="R9" s="204"/>
      <c r="AG9" s="104"/>
      <c r="AH9" s="201"/>
      <c r="AI9" s="201"/>
      <c r="AJ9" s="201"/>
      <c r="AM9" s="199"/>
      <c r="AN9" s="102"/>
      <c r="AO9" s="102"/>
      <c r="AP9" s="102"/>
      <c r="AS9" s="105"/>
      <c r="AT9" s="105"/>
      <c r="AU9" s="105"/>
      <c r="CS9" s="1"/>
      <c r="CT9" s="1"/>
      <c r="CU9" s="1"/>
    </row>
    <row r="10" spans="1:99" ht="12.75" customHeight="1">
      <c r="A10" s="5" t="s">
        <v>915</v>
      </c>
      <c r="B10" s="99"/>
      <c r="D10" s="255" t="str">
        <f>IF(R7&gt;0,"Город *","Город")</f>
        <v>Город</v>
      </c>
      <c r="E10" s="256"/>
      <c r="F10" s="256"/>
      <c r="G10" s="257"/>
      <c r="H10" s="275"/>
      <c r="I10" s="276"/>
      <c r="J10" s="135" t="s">
        <v>301</v>
      </c>
      <c r="K10" s="157"/>
      <c r="L10" s="157"/>
      <c r="M10" s="157"/>
      <c r="N10" s="137"/>
      <c r="O10" s="199"/>
      <c r="P10" s="199"/>
      <c r="Q10" s="199"/>
      <c r="R10" s="204"/>
      <c r="AG10" s="104"/>
      <c r="AH10" s="201"/>
      <c r="AI10" s="201"/>
      <c r="AJ10" s="201"/>
      <c r="AM10" s="199"/>
      <c r="AN10" s="102"/>
      <c r="AO10" s="102"/>
      <c r="AP10" s="102"/>
      <c r="AS10" s="105"/>
      <c r="AT10" s="105"/>
      <c r="AU10" s="105"/>
      <c r="CS10" s="1"/>
      <c r="CT10" s="1"/>
      <c r="CU10" s="1"/>
    </row>
    <row r="11" spans="1:99" ht="12.75" customHeight="1">
      <c r="A11" s="8" t="s">
        <v>493</v>
      </c>
      <c r="B11" s="100"/>
      <c r="D11" s="255" t="str">
        <f>IF(R7&gt;0,"Сотрудник *","Сотрудник")</f>
        <v>Сотрудник</v>
      </c>
      <c r="E11" s="256"/>
      <c r="F11" s="256"/>
      <c r="G11" s="257"/>
      <c r="H11" s="297"/>
      <c r="I11" s="298"/>
      <c r="J11" s="135" t="s">
        <v>213</v>
      </c>
      <c r="K11" s="157"/>
      <c r="L11" s="157"/>
      <c r="M11" s="157"/>
      <c r="N11" s="137"/>
      <c r="O11" s="205"/>
      <c r="P11" s="205"/>
      <c r="Q11" s="205"/>
      <c r="R11" s="204"/>
      <c r="AG11" s="104"/>
      <c r="AH11" s="201"/>
      <c r="AI11" s="201"/>
      <c r="AJ11" s="201"/>
      <c r="AM11" s="199"/>
      <c r="AN11" s="102"/>
      <c r="AO11" s="102"/>
      <c r="AP11" s="102"/>
      <c r="AS11" s="105"/>
      <c r="AT11" s="105"/>
      <c r="AU11" s="105"/>
      <c r="CS11" s="1"/>
      <c r="CT11" s="1"/>
      <c r="CU11" s="1"/>
    </row>
    <row r="12" spans="4:99" ht="12.75" customHeight="1">
      <c r="D12" s="255" t="str">
        <f>IF(R7&gt;0,"Телефон *","Телефон")</f>
        <v>Телефон</v>
      </c>
      <c r="E12" s="256"/>
      <c r="F12" s="256"/>
      <c r="G12" s="257"/>
      <c r="H12" s="275"/>
      <c r="I12" s="276"/>
      <c r="J12" s="135" t="s">
        <v>497</v>
      </c>
      <c r="K12" s="157"/>
      <c r="L12" s="157"/>
      <c r="M12" s="157"/>
      <c r="N12" s="137"/>
      <c r="O12" s="199"/>
      <c r="P12" s="199"/>
      <c r="Q12" s="199"/>
      <c r="R12" s="204"/>
      <c r="AG12" s="104"/>
      <c r="AH12" s="201"/>
      <c r="AI12" s="201"/>
      <c r="AJ12" s="201"/>
      <c r="AM12" s="199"/>
      <c r="AN12" s="102"/>
      <c r="AO12" s="102"/>
      <c r="AP12" s="102"/>
      <c r="AS12" s="105"/>
      <c r="AT12" s="105"/>
      <c r="AU12" s="105"/>
      <c r="CS12" s="1"/>
      <c r="CT12" s="1"/>
      <c r="CU12" s="1"/>
    </row>
    <row r="13" spans="1:99" ht="12.75" customHeight="1">
      <c r="A13" s="266" t="s">
        <v>1704</v>
      </c>
      <c r="B13" s="266"/>
      <c r="D13" s="255" t="s">
        <v>594</v>
      </c>
      <c r="E13" s="256"/>
      <c r="F13" s="256"/>
      <c r="G13" s="257"/>
      <c r="H13" s="275"/>
      <c r="I13" s="276"/>
      <c r="J13" s="135" t="s">
        <v>498</v>
      </c>
      <c r="K13" s="157"/>
      <c r="L13" s="157"/>
      <c r="M13" s="157"/>
      <c r="N13" s="137"/>
      <c r="O13" s="199"/>
      <c r="P13" s="199"/>
      <c r="Q13" s="199"/>
      <c r="R13" s="200"/>
      <c r="AG13" s="104"/>
      <c r="AH13" s="201"/>
      <c r="AI13" s="201"/>
      <c r="AJ13" s="201"/>
      <c r="AM13" s="199"/>
      <c r="AN13" s="102"/>
      <c r="AO13" s="102"/>
      <c r="AP13" s="102"/>
      <c r="AS13" s="105"/>
      <c r="AT13" s="105"/>
      <c r="AU13" s="105"/>
      <c r="CS13" s="1"/>
      <c r="CT13" s="1"/>
      <c r="CU13" s="1"/>
    </row>
    <row r="14" spans="1:99" ht="12.75" customHeight="1">
      <c r="A14" s="149" t="s">
        <v>1703</v>
      </c>
      <c r="B14" s="149"/>
      <c r="D14" s="255" t="str">
        <f>IF(R7&gt;0,"Почтовый индекс *","Почтовый индекс")</f>
        <v>Почтовый индекс</v>
      </c>
      <c r="E14" s="256"/>
      <c r="F14" s="256"/>
      <c r="G14" s="257"/>
      <c r="H14" s="275"/>
      <c r="I14" s="276"/>
      <c r="J14" s="135" t="s">
        <v>420</v>
      </c>
      <c r="K14" s="157"/>
      <c r="L14" s="157"/>
      <c r="M14" s="157"/>
      <c r="N14" s="137"/>
      <c r="O14" s="206"/>
      <c r="P14" s="206"/>
      <c r="Q14" s="206"/>
      <c r="R14" s="207"/>
      <c r="AG14" s="104"/>
      <c r="AH14" s="201"/>
      <c r="AI14" s="201"/>
      <c r="AJ14" s="201"/>
      <c r="AM14" s="199"/>
      <c r="AN14" s="102"/>
      <c r="AO14" s="102"/>
      <c r="AP14" s="102"/>
      <c r="AS14" s="105"/>
      <c r="AT14" s="105"/>
      <c r="AU14" s="105"/>
      <c r="CS14" s="1"/>
      <c r="CT14" s="1"/>
      <c r="CU14" s="1"/>
    </row>
    <row r="15" spans="1:99" ht="12.75" customHeight="1">
      <c r="A15" s="150" t="s">
        <v>913</v>
      </c>
      <c r="B15" s="151"/>
      <c r="D15" s="255" t="str">
        <f>IF(R7&gt;0,"Адрес *","Адрес")</f>
        <v>Адрес</v>
      </c>
      <c r="E15" s="256"/>
      <c r="F15" s="256"/>
      <c r="G15" s="257"/>
      <c r="H15" s="275"/>
      <c r="I15" s="276"/>
      <c r="J15" s="135" t="s">
        <v>499</v>
      </c>
      <c r="K15" s="157"/>
      <c r="L15" s="157"/>
      <c r="M15" s="157"/>
      <c r="N15" s="137"/>
      <c r="O15" s="206"/>
      <c r="P15" s="206"/>
      <c r="Q15" s="206"/>
      <c r="R15" s="207"/>
      <c r="T15" s="104"/>
      <c r="AB15" s="104"/>
      <c r="AG15" s="104"/>
      <c r="AH15" s="201"/>
      <c r="AI15" s="201"/>
      <c r="AJ15" s="201"/>
      <c r="AM15" s="199"/>
      <c r="AN15" s="102"/>
      <c r="AO15" s="102"/>
      <c r="AP15" s="102"/>
      <c r="AS15" s="105"/>
      <c r="AT15" s="105"/>
      <c r="AU15" s="105"/>
      <c r="CS15" s="1"/>
      <c r="CT15" s="1"/>
      <c r="CU15" s="1"/>
    </row>
    <row r="16" spans="1:99" ht="12.75" customHeight="1">
      <c r="A16" s="152" t="s">
        <v>916</v>
      </c>
      <c r="B16" s="153"/>
      <c r="D16" s="258" t="str">
        <f>IF(R7&gt;0,"ИНН *","ИНН")</f>
        <v>ИНН</v>
      </c>
      <c r="E16" s="259"/>
      <c r="F16" s="259"/>
      <c r="G16" s="260"/>
      <c r="H16" s="323"/>
      <c r="I16" s="324"/>
      <c r="J16" s="136" t="s">
        <v>912</v>
      </c>
      <c r="K16" s="158"/>
      <c r="L16" s="158"/>
      <c r="M16" s="158"/>
      <c r="N16" s="138"/>
      <c r="O16" s="206"/>
      <c r="P16" s="206"/>
      <c r="Q16" s="206"/>
      <c r="R16" s="207"/>
      <c r="T16" s="104"/>
      <c r="AB16" s="104"/>
      <c r="AG16" s="104"/>
      <c r="AH16" s="201"/>
      <c r="AI16" s="201"/>
      <c r="AJ16" s="201"/>
      <c r="AM16" s="199"/>
      <c r="AN16" s="102"/>
      <c r="AO16" s="102"/>
      <c r="AP16" s="102"/>
      <c r="AS16" s="105"/>
      <c r="AT16" s="105"/>
      <c r="AU16" s="105"/>
      <c r="CS16" s="1"/>
      <c r="CT16" s="1"/>
      <c r="CU16" s="1"/>
    </row>
    <row r="17" spans="4:99" ht="4.5" customHeight="1">
      <c r="D17" s="141"/>
      <c r="E17" s="141"/>
      <c r="F17" s="141"/>
      <c r="G17" s="141"/>
      <c r="H17" s="141"/>
      <c r="I17" s="141"/>
      <c r="J17" s="68"/>
      <c r="K17" s="68"/>
      <c r="L17" s="68"/>
      <c r="M17" s="68"/>
      <c r="N17" s="68"/>
      <c r="O17" s="206"/>
      <c r="P17" s="206"/>
      <c r="Q17" s="206"/>
      <c r="R17" s="207"/>
      <c r="T17" s="104"/>
      <c r="AB17" s="104"/>
      <c r="AG17" s="104"/>
      <c r="AH17" s="201"/>
      <c r="AI17" s="201"/>
      <c r="AJ17" s="201"/>
      <c r="AM17" s="199"/>
      <c r="AN17" s="102"/>
      <c r="AO17" s="102"/>
      <c r="AP17" s="102"/>
      <c r="AS17" s="105"/>
      <c r="AT17" s="105"/>
      <c r="AU17" s="105"/>
      <c r="CS17" s="1"/>
      <c r="CT17" s="1"/>
      <c r="CU17" s="1"/>
    </row>
    <row r="18" spans="4:96" s="43" customFormat="1" ht="13.5" customHeight="1">
      <c r="D18" s="317" t="s">
        <v>914</v>
      </c>
      <c r="E18" s="318"/>
      <c r="F18" s="318"/>
      <c r="G18" s="319"/>
      <c r="H18" s="320"/>
      <c r="I18" s="321"/>
      <c r="J18" s="321"/>
      <c r="K18" s="321"/>
      <c r="L18" s="321"/>
      <c r="M18" s="321"/>
      <c r="N18" s="322"/>
      <c r="O18" s="206"/>
      <c r="P18" s="206"/>
      <c r="Q18" s="206"/>
      <c r="R18" s="207"/>
      <c r="S18" s="199"/>
      <c r="T18" s="104"/>
      <c r="U18" s="199"/>
      <c r="V18" s="199"/>
      <c r="W18" s="199"/>
      <c r="X18" s="199"/>
      <c r="Y18" s="199"/>
      <c r="Z18" s="199"/>
      <c r="AA18" s="199"/>
      <c r="AB18" s="104"/>
      <c r="AC18" s="199"/>
      <c r="AD18" s="199"/>
      <c r="AE18" s="199"/>
      <c r="AF18" s="199"/>
      <c r="AG18" s="104"/>
      <c r="AH18" s="201"/>
      <c r="AI18" s="201"/>
      <c r="AJ18" s="201"/>
      <c r="AK18" s="201"/>
      <c r="AL18" s="201"/>
      <c r="AM18" s="199"/>
      <c r="AN18" s="199"/>
      <c r="AO18" s="199"/>
      <c r="AP18" s="199"/>
      <c r="AQ18" s="199"/>
      <c r="AR18" s="199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</row>
    <row r="19" spans="1:20" ht="4.5" customHeight="1">
      <c r="A19" s="9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08"/>
      <c r="P19" s="208"/>
      <c r="Q19" s="209"/>
      <c r="R19" s="210"/>
      <c r="S19" s="201"/>
      <c r="T19" s="201"/>
    </row>
    <row r="20" spans="1:99" ht="12.75">
      <c r="A20" s="278" t="s">
        <v>768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01"/>
      <c r="P20" s="201"/>
      <c r="Q20" s="199"/>
      <c r="R20" s="200"/>
      <c r="AF20" s="104"/>
      <c r="AG20" s="201"/>
      <c r="AH20" s="201"/>
      <c r="AI20" s="201"/>
      <c r="AJ20" s="201"/>
      <c r="AL20" s="199"/>
      <c r="AM20" s="102"/>
      <c r="AN20" s="102"/>
      <c r="AO20" s="102"/>
      <c r="AP20" s="102"/>
      <c r="AR20" s="105"/>
      <c r="AS20" s="105"/>
      <c r="AT20" s="105"/>
      <c r="AU20" s="105"/>
      <c r="CR20" s="1"/>
      <c r="CS20" s="1"/>
      <c r="CT20" s="1"/>
      <c r="CU20" s="1"/>
    </row>
    <row r="21" spans="3:99" ht="4.5" customHeight="1" outlineLevel="1">
      <c r="C21" s="72"/>
      <c r="J21" s="7"/>
      <c r="K21" s="7"/>
      <c r="L21" s="7"/>
      <c r="M21" s="7"/>
      <c r="N21" s="7"/>
      <c r="O21" s="199"/>
      <c r="P21" s="199"/>
      <c r="Q21" s="199"/>
      <c r="R21" s="200"/>
      <c r="AF21" s="104"/>
      <c r="AG21" s="201"/>
      <c r="AH21" s="201"/>
      <c r="AI21" s="201"/>
      <c r="AJ21" s="201"/>
      <c r="AL21" s="199"/>
      <c r="AM21" s="102"/>
      <c r="AN21" s="102"/>
      <c r="AO21" s="102"/>
      <c r="AP21" s="102"/>
      <c r="AR21" s="105"/>
      <c r="AS21" s="105"/>
      <c r="AT21" s="105"/>
      <c r="AU21" s="105"/>
      <c r="CR21" s="1"/>
      <c r="CS21" s="1"/>
      <c r="CT21" s="1"/>
      <c r="CU21" s="1"/>
    </row>
    <row r="22" spans="1:99" ht="12.75" outlineLevel="1">
      <c r="A22" s="264" t="s">
        <v>766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65"/>
      <c r="O22" s="199"/>
      <c r="P22" s="199"/>
      <c r="Q22" s="199"/>
      <c r="R22" s="200"/>
      <c r="AE22" s="203"/>
      <c r="AF22" s="104"/>
      <c r="AG22" s="201"/>
      <c r="AH22" s="201"/>
      <c r="AI22" s="201"/>
      <c r="AJ22" s="201"/>
      <c r="AL22" s="199"/>
      <c r="AM22" s="102"/>
      <c r="AN22" s="102"/>
      <c r="AO22" s="102"/>
      <c r="AP22" s="102"/>
      <c r="AR22" s="105"/>
      <c r="AS22" s="105"/>
      <c r="AT22" s="105"/>
      <c r="AU22" s="105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1"/>
      <c r="CS22" s="1"/>
      <c r="CT22" s="1"/>
      <c r="CU22" s="1"/>
    </row>
    <row r="23" spans="1:95" s="11" customFormat="1" ht="25.5" outlineLevel="1">
      <c r="A23" s="24" t="s">
        <v>505</v>
      </c>
      <c r="B23" s="23" t="s">
        <v>418</v>
      </c>
      <c r="C23" s="23" t="s">
        <v>586</v>
      </c>
      <c r="D23" s="23" t="s">
        <v>504</v>
      </c>
      <c r="E23" s="23" t="s">
        <v>506</v>
      </c>
      <c r="F23" s="23" t="s">
        <v>587</v>
      </c>
      <c r="G23" s="23" t="s">
        <v>500</v>
      </c>
      <c r="H23" s="23" t="s">
        <v>300</v>
      </c>
      <c r="I23" s="303" t="s">
        <v>405</v>
      </c>
      <c r="J23" s="304"/>
      <c r="K23" s="23" t="s">
        <v>2342</v>
      </c>
      <c r="L23" s="23" t="s">
        <v>1790</v>
      </c>
      <c r="M23" s="159" t="s">
        <v>4675</v>
      </c>
      <c r="N23" s="146" t="s">
        <v>496</v>
      </c>
      <c r="O23" s="206"/>
      <c r="P23" s="206" t="s">
        <v>494</v>
      </c>
      <c r="Q23" s="206" t="s">
        <v>588</v>
      </c>
      <c r="R23" s="207" t="s">
        <v>595</v>
      </c>
      <c r="S23" s="206" t="s">
        <v>589</v>
      </c>
      <c r="T23" s="206" t="s">
        <v>590</v>
      </c>
      <c r="U23" s="206" t="s">
        <v>591</v>
      </c>
      <c r="V23" s="206" t="s">
        <v>592</v>
      </c>
      <c r="W23" s="206" t="s">
        <v>593</v>
      </c>
      <c r="X23" s="206" t="s">
        <v>594</v>
      </c>
      <c r="Y23" s="206" t="s">
        <v>596</v>
      </c>
      <c r="Z23" s="206" t="s">
        <v>304</v>
      </c>
      <c r="AA23" s="199"/>
      <c r="AB23" s="206" t="s">
        <v>585</v>
      </c>
      <c r="AC23" s="206" t="s">
        <v>911</v>
      </c>
      <c r="AD23" s="206"/>
      <c r="AE23" s="211" t="s">
        <v>278</v>
      </c>
      <c r="AF23" s="212"/>
      <c r="AG23" s="213"/>
      <c r="AH23" s="213"/>
      <c r="AI23" s="213"/>
      <c r="AJ23" s="213"/>
      <c r="AK23" s="213" t="s">
        <v>455</v>
      </c>
      <c r="AL23" s="206"/>
      <c r="AM23" s="214"/>
      <c r="AN23" s="214"/>
      <c r="AO23" s="214"/>
      <c r="AP23" s="214"/>
      <c r="AQ23" s="214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</row>
    <row r="24" spans="1:99" ht="13.5" customHeight="1" outlineLevel="1">
      <c r="A24" s="77">
        <v>1</v>
      </c>
      <c r="B24" s="32" t="s">
        <v>2748</v>
      </c>
      <c r="C24" s="12" t="s">
        <v>289</v>
      </c>
      <c r="D24" s="12">
        <v>2</v>
      </c>
      <c r="E24" s="115"/>
      <c r="F24" s="12" t="str">
        <f aca="true" t="shared" si="0" ref="F24:F30">IF(ISBLANK(B24),"-","F 1 year")</f>
        <v>F 1 year</v>
      </c>
      <c r="G24" s="65" t="s">
        <v>460</v>
      </c>
      <c r="H24" s="32" t="str">
        <f aca="true" t="shared" si="1" ref="H24:H32">IF(NOT(ISBLANK(E24)),AK24,"-")</f>
        <v>-</v>
      </c>
      <c r="I24" s="305">
        <f>IF(ISERROR(VLOOKUP(H24,SIL!$A:$B,2,FALSE)),"",VLOOKUP(H24,SIL!$A:$B,2,FALSE))</f>
      </c>
      <c r="J24" s="306"/>
      <c r="K24" s="162">
        <f>ROUND(IF(ISERROR(VLOOKUP(H24,SIL!$A:$C,3,FALSE)),0,VLOOKUP(H24,SIL!$A:$C,3,FALSE))*1.2,2)</f>
        <v>0</v>
      </c>
      <c r="L24" s="162">
        <f aca="true" t="shared" si="2" ref="L24:L33">IF(ISNUMBER(K24),K24*E24,0)</f>
        <v>0</v>
      </c>
      <c r="M24" s="162">
        <f aca="true" t="shared" si="3" ref="M24:M33">ROUND(L24/1.2*0.2,2)</f>
        <v>0</v>
      </c>
      <c r="N24" s="248"/>
      <c r="O24" s="199"/>
      <c r="P24" s="199">
        <f aca="true" t="shared" si="4" ref="P24:P33">IF(NOT(ISBLANK($B$11)),$B$11,"")</f>
      </c>
      <c r="Q24" s="199">
        <f>IF(NOT(ISBLANK($H$6)),$H$6,"")</f>
      </c>
      <c r="R24" s="200">
        <f>IF(NOT(ISBLANK($H$7)),$H$7,"")</f>
      </c>
      <c r="S24" s="199" t="str">
        <f>IF(NOT(ISBLANK($H$8)),$H$8,"")</f>
        <v>Russian Federation</v>
      </c>
      <c r="T24" s="199">
        <f>IF(NOT(ISBLANK($H$9)),$H$9,"")</f>
      </c>
      <c r="U24" s="199">
        <f>IF(NOT(ISBLANK($H$10)),$H$10,"")</f>
      </c>
      <c r="V24" s="199">
        <f>IF(NOT(ISBLANK($H$11)),$H$11,"")</f>
      </c>
      <c r="W24" s="199">
        <f>IF(NOT(ISBLANK($H$12)),$H$12,"")</f>
      </c>
      <c r="X24" s="199">
        <f>IF(NOT(ISBLANK($H$13)),$H$13,"")</f>
      </c>
      <c r="Y24" s="199">
        <f aca="true" t="shared" si="5" ref="Y24:Y33">IF(NOT(ISBLANK($H$14)),$H$14,"")</f>
      </c>
      <c r="Z24" s="199">
        <f>IF(NOT(ISBLANK($H$15)),$H$15,"")</f>
      </c>
      <c r="AB24" s="104">
        <f>IF(NOT(ISBLANK($B$7)),$B$7,"")</f>
      </c>
      <c r="AC24" s="201">
        <f aca="true" t="shared" si="6" ref="AC24:AC33">IF(NOT(ISBLANK($H$16)),$H$16,"")</f>
      </c>
      <c r="AD24" s="104"/>
      <c r="AE24" s="203"/>
      <c r="AF24" s="104"/>
      <c r="AG24" s="201"/>
      <c r="AH24" s="201"/>
      <c r="AI24" s="201"/>
      <c r="AJ24" s="201"/>
      <c r="AK24" s="201" t="s">
        <v>2746</v>
      </c>
      <c r="AL24" s="203"/>
      <c r="AM24" s="102"/>
      <c r="AN24" s="102"/>
      <c r="AO24" s="102"/>
      <c r="AP24" s="215"/>
      <c r="AQ24" s="216"/>
      <c r="AR24" s="105"/>
      <c r="AS24" s="105"/>
      <c r="AT24" s="105"/>
      <c r="AU24" s="105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1"/>
      <c r="CS24" s="1"/>
      <c r="CT24" s="1"/>
      <c r="CU24" s="1"/>
    </row>
    <row r="25" spans="1:99" ht="13.5" customHeight="1" outlineLevel="1">
      <c r="A25" s="20">
        <v>2</v>
      </c>
      <c r="B25" s="33" t="s">
        <v>2748</v>
      </c>
      <c r="C25" s="33" t="s">
        <v>311</v>
      </c>
      <c r="D25" s="33">
        <v>2</v>
      </c>
      <c r="E25" s="116"/>
      <c r="F25" s="33" t="str">
        <f t="shared" si="0"/>
        <v>F 1 year</v>
      </c>
      <c r="G25" s="67" t="s">
        <v>464</v>
      </c>
      <c r="H25" s="33" t="str">
        <f t="shared" si="1"/>
        <v>-</v>
      </c>
      <c r="I25" s="307">
        <f>IF(ISERROR(VLOOKUP(H25,SIL!$A:$B,2,FALSE)),"",VLOOKUP(H25,SIL!$A:$B,2,FALSE))</f>
      </c>
      <c r="J25" s="308"/>
      <c r="K25" s="161">
        <f>ROUND(IF(ISERROR(VLOOKUP(H25,SIL!$A:$C,3,FALSE)),0,VLOOKUP(H25,SIL!$A:$C,3,FALSE))*1.2,2)</f>
        <v>0</v>
      </c>
      <c r="L25" s="161">
        <f t="shared" si="2"/>
        <v>0</v>
      </c>
      <c r="M25" s="161">
        <f t="shared" si="3"/>
        <v>0</v>
      </c>
      <c r="N25" s="142"/>
      <c r="O25" s="199"/>
      <c r="P25" s="199">
        <f t="shared" si="4"/>
      </c>
      <c r="Q25" s="199">
        <f aca="true" t="shared" si="7" ref="Q25:Q33">IF(NOT(ISBLANK($H$6)),$H$6,"")</f>
      </c>
      <c r="R25" s="200">
        <f aca="true" t="shared" si="8" ref="R25:R33">IF(NOT(ISBLANK($H$7)),$H$7,"")</f>
      </c>
      <c r="S25" s="199" t="str">
        <f aca="true" t="shared" si="9" ref="S25:S33">IF(NOT(ISBLANK($H$8)),$H$8,"")</f>
        <v>Russian Federation</v>
      </c>
      <c r="T25" s="199">
        <f aca="true" t="shared" si="10" ref="T25:T33">IF(NOT(ISBLANK($H$9)),$H$9,"")</f>
      </c>
      <c r="U25" s="199">
        <f aca="true" t="shared" si="11" ref="U25:U33">IF(NOT(ISBLANK($H$10)),$H$10,"")</f>
      </c>
      <c r="V25" s="199">
        <f aca="true" t="shared" si="12" ref="V25:V33">IF(NOT(ISBLANK($H$11)),$H$11,"")</f>
      </c>
      <c r="W25" s="199">
        <f aca="true" t="shared" si="13" ref="W25:W33">IF(NOT(ISBLANK($H$12)),$H$12,"")</f>
      </c>
      <c r="X25" s="199">
        <f aca="true" t="shared" si="14" ref="X25:X33">IF(NOT(ISBLANK($H$13)),$H$13,"")</f>
      </c>
      <c r="Y25" s="199">
        <f t="shared" si="5"/>
      </c>
      <c r="Z25" s="199">
        <f aca="true" t="shared" si="15" ref="Z25:Z33">IF(NOT(ISBLANK($H$15)),$H$15,"")</f>
      </c>
      <c r="AB25" s="104">
        <f aca="true" t="shared" si="16" ref="AB25:AB33">IF(NOT(ISBLANK($B$7)),$B$7,"")</f>
      </c>
      <c r="AC25" s="201">
        <f t="shared" si="6"/>
      </c>
      <c r="AD25" s="104"/>
      <c r="AE25" s="203"/>
      <c r="AF25" s="104"/>
      <c r="AG25" s="201"/>
      <c r="AH25" s="201"/>
      <c r="AI25" s="201"/>
      <c r="AJ25" s="201"/>
      <c r="AK25" s="201" t="s">
        <v>2747</v>
      </c>
      <c r="AL25" s="203"/>
      <c r="AM25" s="102"/>
      <c r="AN25" s="102"/>
      <c r="AO25" s="102"/>
      <c r="AP25" s="215"/>
      <c r="AQ25" s="216"/>
      <c r="AR25" s="105"/>
      <c r="AS25" s="105"/>
      <c r="AT25" s="105"/>
      <c r="AU25" s="105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1"/>
      <c r="CS25" s="1"/>
      <c r="CT25" s="1"/>
      <c r="CU25" s="1"/>
    </row>
    <row r="26" spans="1:99" ht="13.5" customHeight="1" outlineLevel="1">
      <c r="A26" s="178">
        <v>3</v>
      </c>
      <c r="B26" s="165" t="s">
        <v>1700</v>
      </c>
      <c r="C26" s="165" t="s">
        <v>289</v>
      </c>
      <c r="D26" s="12">
        <v>2</v>
      </c>
      <c r="E26" s="115"/>
      <c r="F26" s="12" t="str">
        <f t="shared" si="0"/>
        <v>F 1 year</v>
      </c>
      <c r="G26" s="65" t="s">
        <v>460</v>
      </c>
      <c r="H26" s="12" t="str">
        <f t="shared" si="1"/>
        <v>-</v>
      </c>
      <c r="I26" s="315">
        <f>IF(ISERROR(VLOOKUP(H26,SIL!$A:$B,2,FALSE)),"",VLOOKUP(H26,SIL!$A:$B,2,FALSE))</f>
      </c>
      <c r="J26" s="316"/>
      <c r="K26" s="162">
        <f>ROUND(IF(ISERROR(VLOOKUP(H26,SIL!$A:$C,3,FALSE)),0,VLOOKUP(H26,SIL!$A:$C,3,FALSE))*1.2,2)</f>
        <v>0</v>
      </c>
      <c r="L26" s="162">
        <f t="shared" si="2"/>
        <v>0</v>
      </c>
      <c r="M26" s="162">
        <f t="shared" si="3"/>
        <v>0</v>
      </c>
      <c r="N26" s="145"/>
      <c r="O26" s="199"/>
      <c r="P26" s="199">
        <f t="shared" si="4"/>
      </c>
      <c r="Q26" s="199">
        <f t="shared" si="7"/>
      </c>
      <c r="R26" s="200">
        <f t="shared" si="8"/>
      </c>
      <c r="S26" s="199" t="str">
        <f t="shared" si="9"/>
        <v>Russian Federation</v>
      </c>
      <c r="T26" s="199">
        <f t="shared" si="10"/>
      </c>
      <c r="U26" s="199">
        <f t="shared" si="11"/>
      </c>
      <c r="V26" s="199">
        <f t="shared" si="12"/>
      </c>
      <c r="W26" s="199">
        <f t="shared" si="13"/>
      </c>
      <c r="X26" s="199">
        <f t="shared" si="14"/>
      </c>
      <c r="Y26" s="199">
        <f t="shared" si="5"/>
      </c>
      <c r="Z26" s="199">
        <f t="shared" si="15"/>
      </c>
      <c r="AB26" s="104">
        <f t="shared" si="16"/>
      </c>
      <c r="AC26" s="201">
        <f t="shared" si="6"/>
      </c>
      <c r="AD26" s="104"/>
      <c r="AE26" s="203"/>
      <c r="AF26" s="104"/>
      <c r="AG26" s="201"/>
      <c r="AH26" s="201"/>
      <c r="AI26" s="201"/>
      <c r="AJ26" s="201"/>
      <c r="AK26" s="201" t="s">
        <v>1689</v>
      </c>
      <c r="AL26" s="203"/>
      <c r="AM26" s="102"/>
      <c r="AN26" s="102"/>
      <c r="AO26" s="102"/>
      <c r="AP26" s="215"/>
      <c r="AQ26" s="216"/>
      <c r="AR26" s="105"/>
      <c r="AS26" s="105"/>
      <c r="AT26" s="105"/>
      <c r="AU26" s="105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1"/>
      <c r="CS26" s="1"/>
      <c r="CT26" s="1"/>
      <c r="CU26" s="1"/>
    </row>
    <row r="27" spans="1:99" ht="13.5" customHeight="1" outlineLevel="1">
      <c r="A27" s="19">
        <v>4</v>
      </c>
      <c r="B27" s="32" t="s">
        <v>1700</v>
      </c>
      <c r="C27" s="12" t="s">
        <v>289</v>
      </c>
      <c r="D27" s="12">
        <v>2</v>
      </c>
      <c r="E27" s="115"/>
      <c r="F27" s="12" t="str">
        <f t="shared" si="0"/>
        <v>F 1 year</v>
      </c>
      <c r="G27" s="66" t="s">
        <v>464</v>
      </c>
      <c r="H27" s="32" t="str">
        <f t="shared" si="1"/>
        <v>-</v>
      </c>
      <c r="I27" s="309">
        <f>IF(ISERROR(VLOOKUP(H27,SIL!$A:$B,2,FALSE)),"",VLOOKUP(H27,SIL!$A:$B,2,FALSE))</f>
      </c>
      <c r="J27" s="310"/>
      <c r="K27" s="170">
        <f>ROUND(IF(ISERROR(VLOOKUP(H27,SIL!$A:$C,3,FALSE)),0,VLOOKUP(H27,SIL!$A:$C,3,FALSE))*1.2,2)</f>
        <v>0</v>
      </c>
      <c r="L27" s="170">
        <f t="shared" si="2"/>
        <v>0</v>
      </c>
      <c r="M27" s="170">
        <f t="shared" si="3"/>
        <v>0</v>
      </c>
      <c r="N27" s="144"/>
      <c r="O27" s="199"/>
      <c r="P27" s="199">
        <f t="shared" si="4"/>
      </c>
      <c r="Q27" s="199">
        <f t="shared" si="7"/>
      </c>
      <c r="R27" s="200">
        <f t="shared" si="8"/>
      </c>
      <c r="S27" s="199" t="str">
        <f t="shared" si="9"/>
        <v>Russian Federation</v>
      </c>
      <c r="T27" s="199">
        <f t="shared" si="10"/>
      </c>
      <c r="U27" s="199">
        <f t="shared" si="11"/>
      </c>
      <c r="V27" s="199">
        <f t="shared" si="12"/>
      </c>
      <c r="W27" s="199">
        <f t="shared" si="13"/>
      </c>
      <c r="X27" s="199">
        <f t="shared" si="14"/>
      </c>
      <c r="Y27" s="199">
        <f t="shared" si="5"/>
      </c>
      <c r="Z27" s="199">
        <f t="shared" si="15"/>
      </c>
      <c r="AB27" s="104">
        <f t="shared" si="16"/>
      </c>
      <c r="AC27" s="201">
        <f t="shared" si="6"/>
      </c>
      <c r="AD27" s="104"/>
      <c r="AE27" s="203"/>
      <c r="AF27" s="104"/>
      <c r="AG27" s="201"/>
      <c r="AH27" s="201"/>
      <c r="AI27" s="201"/>
      <c r="AJ27" s="201"/>
      <c r="AK27" s="201" t="s">
        <v>1687</v>
      </c>
      <c r="AL27" s="203"/>
      <c r="AM27" s="102"/>
      <c r="AN27" s="102"/>
      <c r="AO27" s="102"/>
      <c r="AP27" s="215"/>
      <c r="AQ27" s="216"/>
      <c r="AR27" s="105"/>
      <c r="AS27" s="105"/>
      <c r="AT27" s="105"/>
      <c r="AU27" s="105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1"/>
      <c r="CS27" s="1"/>
      <c r="CT27" s="1"/>
      <c r="CU27" s="1"/>
    </row>
    <row r="28" spans="1:99" ht="13.5" customHeight="1" outlineLevel="1">
      <c r="A28" s="179">
        <v>5</v>
      </c>
      <c r="B28" s="163" t="s">
        <v>1700</v>
      </c>
      <c r="C28" s="163" t="s">
        <v>311</v>
      </c>
      <c r="D28" s="163">
        <v>2</v>
      </c>
      <c r="E28" s="164"/>
      <c r="F28" s="163" t="str">
        <f>IF(ISBLANK(B28),"-","F 1 year")</f>
        <v>F 1 year</v>
      </c>
      <c r="G28" s="67" t="s">
        <v>464</v>
      </c>
      <c r="H28" s="32" t="str">
        <f t="shared" si="1"/>
        <v>-</v>
      </c>
      <c r="I28" s="311">
        <f>IF(ISERROR(VLOOKUP(H28,SIL!$A:$B,2,FALSE)),"",VLOOKUP(H28,SIL!$A:$B,2,FALSE))</f>
      </c>
      <c r="J28" s="312"/>
      <c r="K28" s="170">
        <f>ROUND(IF(ISERROR(VLOOKUP(H28,SIL!$A:$C,3,FALSE)),0,VLOOKUP(H28,SIL!$A:$C,3,FALSE))*1.2,2)</f>
        <v>0</v>
      </c>
      <c r="L28" s="170">
        <f t="shared" si="2"/>
        <v>0</v>
      </c>
      <c r="M28" s="170">
        <f t="shared" si="3"/>
        <v>0</v>
      </c>
      <c r="N28" s="144"/>
      <c r="O28" s="199"/>
      <c r="P28" s="199">
        <f t="shared" si="4"/>
      </c>
      <c r="Q28" s="199">
        <f>IF(NOT(ISBLANK($H$6)),$H$6,"")</f>
      </c>
      <c r="R28" s="200">
        <f>IF(NOT(ISBLANK($H$7)),$H$7,"")</f>
      </c>
      <c r="S28" s="199" t="str">
        <f>IF(NOT(ISBLANK($H$8)),$H$8,"")</f>
        <v>Russian Federation</v>
      </c>
      <c r="T28" s="199">
        <f>IF(NOT(ISBLANK($H$9)),$H$9,"")</f>
      </c>
      <c r="U28" s="199">
        <f>IF(NOT(ISBLANK($H$10)),$H$10,"")</f>
      </c>
      <c r="V28" s="199">
        <f>IF(NOT(ISBLANK($H$11)),$H$11,"")</f>
      </c>
      <c r="W28" s="199">
        <f>IF(NOT(ISBLANK($H$12)),$H$12,"")</f>
      </c>
      <c r="X28" s="199">
        <f>IF(NOT(ISBLANK($H$13)),$H$13,"")</f>
      </c>
      <c r="Y28" s="199">
        <f t="shared" si="5"/>
      </c>
      <c r="Z28" s="199">
        <f>IF(NOT(ISBLANK($H$15)),$H$15,"")</f>
      </c>
      <c r="AB28" s="104">
        <f>IF(NOT(ISBLANK($B$7)),$B$7,"")</f>
      </c>
      <c r="AC28" s="201">
        <f t="shared" si="6"/>
      </c>
      <c r="AD28" s="104"/>
      <c r="AE28" s="203"/>
      <c r="AF28" s="104"/>
      <c r="AG28" s="201"/>
      <c r="AH28" s="201"/>
      <c r="AI28" s="201"/>
      <c r="AJ28" s="201"/>
      <c r="AK28" s="201" t="s">
        <v>1695</v>
      </c>
      <c r="AL28" s="203"/>
      <c r="AM28" s="102"/>
      <c r="AN28" s="102"/>
      <c r="AO28" s="102"/>
      <c r="AP28" s="215"/>
      <c r="AQ28" s="216"/>
      <c r="AR28" s="105"/>
      <c r="AS28" s="105"/>
      <c r="AT28" s="105"/>
      <c r="AU28" s="105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1"/>
      <c r="CS28" s="1"/>
      <c r="CT28" s="1"/>
      <c r="CU28" s="1"/>
    </row>
    <row r="29" spans="1:99" ht="13.5" customHeight="1" outlineLevel="1">
      <c r="A29" s="178">
        <v>6</v>
      </c>
      <c r="B29" s="165" t="s">
        <v>1700</v>
      </c>
      <c r="C29" s="165" t="s">
        <v>289</v>
      </c>
      <c r="D29" s="165">
        <v>3</v>
      </c>
      <c r="E29" s="166"/>
      <c r="F29" s="165" t="str">
        <f>IF(ISBLANK(B29),"-","F 1 year")</f>
        <v>F 1 year</v>
      </c>
      <c r="G29" s="65" t="s">
        <v>460</v>
      </c>
      <c r="H29" s="32" t="str">
        <f t="shared" si="1"/>
        <v>-</v>
      </c>
      <c r="I29" s="309">
        <f>IF(ISERROR(VLOOKUP(H29,SIL!$A:$B,2,FALSE)),"",VLOOKUP(H29,SIL!$A:$B,2,FALSE))</f>
      </c>
      <c r="J29" s="310"/>
      <c r="K29" s="170">
        <f>ROUND(IF(ISERROR(VLOOKUP(H29,SIL!$A:$C,3,FALSE)),0,VLOOKUP(H29,SIL!$A:$C,3,FALSE))*1.2,2)</f>
        <v>0</v>
      </c>
      <c r="L29" s="170">
        <f t="shared" si="2"/>
        <v>0</v>
      </c>
      <c r="M29" s="170">
        <f t="shared" si="3"/>
        <v>0</v>
      </c>
      <c r="N29" s="144"/>
      <c r="O29" s="199"/>
      <c r="P29" s="199">
        <f t="shared" si="4"/>
      </c>
      <c r="Q29" s="199">
        <f t="shared" si="7"/>
      </c>
      <c r="R29" s="200">
        <f t="shared" si="8"/>
      </c>
      <c r="S29" s="199" t="str">
        <f t="shared" si="9"/>
        <v>Russian Federation</v>
      </c>
      <c r="T29" s="199">
        <f t="shared" si="10"/>
      </c>
      <c r="U29" s="199">
        <f t="shared" si="11"/>
      </c>
      <c r="V29" s="199">
        <f t="shared" si="12"/>
      </c>
      <c r="W29" s="199">
        <f t="shared" si="13"/>
      </c>
      <c r="X29" s="199">
        <f t="shared" si="14"/>
      </c>
      <c r="Y29" s="199">
        <f t="shared" si="5"/>
      </c>
      <c r="Z29" s="199">
        <f t="shared" si="15"/>
      </c>
      <c r="AB29" s="104">
        <f t="shared" si="16"/>
      </c>
      <c r="AC29" s="201">
        <f t="shared" si="6"/>
      </c>
      <c r="AD29" s="104"/>
      <c r="AE29" s="203"/>
      <c r="AF29" s="104"/>
      <c r="AG29" s="201"/>
      <c r="AH29" s="201"/>
      <c r="AI29" s="201"/>
      <c r="AJ29" s="201"/>
      <c r="AK29" s="201" t="s">
        <v>1691</v>
      </c>
      <c r="AL29" s="203"/>
      <c r="AM29" s="102"/>
      <c r="AN29" s="102"/>
      <c r="AO29" s="102"/>
      <c r="AP29" s="215"/>
      <c r="AQ29" s="216"/>
      <c r="AR29" s="105"/>
      <c r="AS29" s="105"/>
      <c r="AT29" s="105"/>
      <c r="AU29" s="105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1"/>
      <c r="CS29" s="1"/>
      <c r="CT29" s="1"/>
      <c r="CU29" s="1"/>
    </row>
    <row r="30" spans="1:99" ht="13.5" customHeight="1" outlineLevel="1">
      <c r="A30" s="20">
        <v>7</v>
      </c>
      <c r="B30" s="33" t="s">
        <v>1700</v>
      </c>
      <c r="C30" s="33" t="s">
        <v>311</v>
      </c>
      <c r="D30" s="33">
        <v>3</v>
      </c>
      <c r="E30" s="116"/>
      <c r="F30" s="33" t="str">
        <f t="shared" si="0"/>
        <v>F 1 year</v>
      </c>
      <c r="G30" s="67" t="s">
        <v>464</v>
      </c>
      <c r="H30" s="32" t="str">
        <f t="shared" si="1"/>
        <v>-</v>
      </c>
      <c r="I30" s="309">
        <f>IF(ISERROR(VLOOKUP(H30,SIL!$A:$B,2,FALSE)),"",VLOOKUP(H30,SIL!$A:$B,2,FALSE))</f>
      </c>
      <c r="J30" s="310"/>
      <c r="K30" s="170">
        <f>ROUND(IF(ISERROR(VLOOKUP(H30,SIL!$A:$C,3,FALSE)),0,VLOOKUP(H30,SIL!$A:$C,3,FALSE))*1.2,2)</f>
        <v>0</v>
      </c>
      <c r="L30" s="170">
        <f t="shared" si="2"/>
        <v>0</v>
      </c>
      <c r="M30" s="170">
        <f t="shared" si="3"/>
        <v>0</v>
      </c>
      <c r="N30" s="144"/>
      <c r="O30" s="199"/>
      <c r="P30" s="199">
        <f t="shared" si="4"/>
      </c>
      <c r="Q30" s="199">
        <f t="shared" si="7"/>
      </c>
      <c r="R30" s="200">
        <f t="shared" si="8"/>
      </c>
      <c r="S30" s="199" t="str">
        <f t="shared" si="9"/>
        <v>Russian Federation</v>
      </c>
      <c r="T30" s="199">
        <f t="shared" si="10"/>
      </c>
      <c r="U30" s="199">
        <f t="shared" si="11"/>
      </c>
      <c r="V30" s="199">
        <f t="shared" si="12"/>
      </c>
      <c r="W30" s="199">
        <f t="shared" si="13"/>
      </c>
      <c r="X30" s="199">
        <f t="shared" si="14"/>
      </c>
      <c r="Y30" s="199">
        <f t="shared" si="5"/>
      </c>
      <c r="Z30" s="199">
        <f t="shared" si="15"/>
      </c>
      <c r="AB30" s="104">
        <f t="shared" si="16"/>
      </c>
      <c r="AC30" s="201">
        <f t="shared" si="6"/>
      </c>
      <c r="AD30" s="104"/>
      <c r="AE30" s="203"/>
      <c r="AF30" s="104"/>
      <c r="AG30" s="201"/>
      <c r="AH30" s="201"/>
      <c r="AI30" s="201"/>
      <c r="AJ30" s="201"/>
      <c r="AK30" s="201" t="s">
        <v>1696</v>
      </c>
      <c r="AL30" s="203"/>
      <c r="AM30" s="102"/>
      <c r="AN30" s="217"/>
      <c r="AO30" s="102"/>
      <c r="AP30" s="215"/>
      <c r="AQ30" s="216"/>
      <c r="AR30" s="105"/>
      <c r="AS30" s="105"/>
      <c r="AT30" s="105"/>
      <c r="AU30" s="105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1"/>
      <c r="CS30" s="1"/>
      <c r="CT30" s="1"/>
      <c r="CU30" s="1"/>
    </row>
    <row r="31" spans="1:99" ht="13.5" customHeight="1" outlineLevel="1">
      <c r="A31" s="77">
        <v>8</v>
      </c>
      <c r="B31" s="12" t="s">
        <v>1700</v>
      </c>
      <c r="C31" s="12" t="s">
        <v>289</v>
      </c>
      <c r="D31" s="12">
        <v>5</v>
      </c>
      <c r="E31" s="115"/>
      <c r="F31" s="12" t="str">
        <f>IF(ISBLANK(B31),"-","F 1 year")</f>
        <v>F 1 year</v>
      </c>
      <c r="G31" s="65" t="s">
        <v>460</v>
      </c>
      <c r="H31" s="32" t="str">
        <f t="shared" si="1"/>
        <v>-</v>
      </c>
      <c r="I31" s="309">
        <f>IF(ISERROR(VLOOKUP(H31,SIL!$A:$B,2,FALSE)),"",VLOOKUP(H31,SIL!$A:$B,2,FALSE))</f>
      </c>
      <c r="J31" s="310"/>
      <c r="K31" s="170">
        <f>ROUND(IF(ISERROR(VLOOKUP(H31,SIL!$A:$C,3,FALSE)),0,VLOOKUP(H31,SIL!$A:$C,3,FALSE))*1.2,2)</f>
        <v>0</v>
      </c>
      <c r="L31" s="170">
        <f t="shared" si="2"/>
        <v>0</v>
      </c>
      <c r="M31" s="170">
        <f t="shared" si="3"/>
        <v>0</v>
      </c>
      <c r="N31" s="144"/>
      <c r="O31" s="199"/>
      <c r="P31" s="199">
        <f t="shared" si="4"/>
      </c>
      <c r="Q31" s="199">
        <f t="shared" si="7"/>
      </c>
      <c r="R31" s="200">
        <f t="shared" si="8"/>
      </c>
      <c r="S31" s="199" t="str">
        <f t="shared" si="9"/>
        <v>Russian Federation</v>
      </c>
      <c r="T31" s="199">
        <f t="shared" si="10"/>
      </c>
      <c r="U31" s="199">
        <f t="shared" si="11"/>
      </c>
      <c r="V31" s="199">
        <f t="shared" si="12"/>
      </c>
      <c r="W31" s="199">
        <f t="shared" si="13"/>
      </c>
      <c r="X31" s="199">
        <f t="shared" si="14"/>
      </c>
      <c r="Y31" s="199">
        <f t="shared" si="5"/>
      </c>
      <c r="Z31" s="199">
        <f t="shared" si="15"/>
      </c>
      <c r="AB31" s="104">
        <f t="shared" si="16"/>
      </c>
      <c r="AC31" s="201">
        <f t="shared" si="6"/>
      </c>
      <c r="AD31" s="104"/>
      <c r="AE31" s="203"/>
      <c r="AF31" s="104"/>
      <c r="AG31" s="201"/>
      <c r="AH31" s="201"/>
      <c r="AI31" s="201"/>
      <c r="AJ31" s="201"/>
      <c r="AK31" s="201" t="s">
        <v>1693</v>
      </c>
      <c r="AL31" s="203"/>
      <c r="AM31" s="102"/>
      <c r="AN31" s="217"/>
      <c r="AO31" s="102"/>
      <c r="AP31" s="215"/>
      <c r="AQ31" s="216"/>
      <c r="AR31" s="105"/>
      <c r="AS31" s="105"/>
      <c r="AT31" s="105"/>
      <c r="AU31" s="105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1"/>
      <c r="CS31" s="1"/>
      <c r="CT31" s="1"/>
      <c r="CU31" s="1"/>
    </row>
    <row r="32" spans="1:99" ht="13.5" customHeight="1" outlineLevel="1">
      <c r="A32" s="20">
        <v>9</v>
      </c>
      <c r="B32" s="33" t="s">
        <v>1700</v>
      </c>
      <c r="C32" s="33" t="s">
        <v>311</v>
      </c>
      <c r="D32" s="33">
        <v>5</v>
      </c>
      <c r="E32" s="116"/>
      <c r="F32" s="33" t="str">
        <f>IF(ISBLANK(B32),"-","F 1 year")</f>
        <v>F 1 year</v>
      </c>
      <c r="G32" s="67" t="s">
        <v>464</v>
      </c>
      <c r="H32" s="33" t="str">
        <f t="shared" si="1"/>
        <v>-</v>
      </c>
      <c r="I32" s="307">
        <f>IF(ISERROR(VLOOKUP(H32,SIL!$A:$B,2,FALSE)),"",VLOOKUP(H32,SIL!$A:$B,2,FALSE))</f>
      </c>
      <c r="J32" s="308"/>
      <c r="K32" s="161">
        <f>ROUND(IF(ISERROR(VLOOKUP(H32,SIL!$A:$C,3,FALSE)),0,VLOOKUP(H32,SIL!$A:$C,3,FALSE))*1.2,2)</f>
        <v>0</v>
      </c>
      <c r="L32" s="161">
        <f t="shared" si="2"/>
        <v>0</v>
      </c>
      <c r="M32" s="161">
        <f t="shared" si="3"/>
        <v>0</v>
      </c>
      <c r="N32" s="142"/>
      <c r="O32" s="199"/>
      <c r="P32" s="199">
        <f t="shared" si="4"/>
      </c>
      <c r="Q32" s="199">
        <f t="shared" si="7"/>
      </c>
      <c r="R32" s="200">
        <f t="shared" si="8"/>
      </c>
      <c r="S32" s="199" t="str">
        <f t="shared" si="9"/>
        <v>Russian Federation</v>
      </c>
      <c r="T32" s="199">
        <f t="shared" si="10"/>
      </c>
      <c r="U32" s="199">
        <f t="shared" si="11"/>
      </c>
      <c r="V32" s="199">
        <f t="shared" si="12"/>
      </c>
      <c r="W32" s="199">
        <f t="shared" si="13"/>
      </c>
      <c r="X32" s="199">
        <f t="shared" si="14"/>
      </c>
      <c r="Y32" s="199">
        <f t="shared" si="5"/>
      </c>
      <c r="Z32" s="199">
        <f t="shared" si="15"/>
      </c>
      <c r="AB32" s="104">
        <f t="shared" si="16"/>
      </c>
      <c r="AC32" s="201">
        <f t="shared" si="6"/>
      </c>
      <c r="AD32" s="104"/>
      <c r="AE32" s="203"/>
      <c r="AF32" s="104"/>
      <c r="AG32" s="201"/>
      <c r="AH32" s="201"/>
      <c r="AI32" s="201"/>
      <c r="AJ32" s="201"/>
      <c r="AK32" s="201" t="s">
        <v>1698</v>
      </c>
      <c r="AL32" s="203"/>
      <c r="AM32" s="102"/>
      <c r="AN32" s="217"/>
      <c r="AO32" s="102"/>
      <c r="AP32" s="215"/>
      <c r="AQ32" s="216"/>
      <c r="AR32" s="105"/>
      <c r="AS32" s="105"/>
      <c r="AT32" s="105"/>
      <c r="AU32" s="105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1"/>
      <c r="CS32" s="1"/>
      <c r="CT32" s="1"/>
      <c r="CU32" s="1"/>
    </row>
    <row r="33" spans="1:99" ht="13.5" customHeight="1" outlineLevel="1">
      <c r="A33" s="60">
        <v>10</v>
      </c>
      <c r="B33" s="62" t="s">
        <v>2357</v>
      </c>
      <c r="C33" s="33" t="s">
        <v>311</v>
      </c>
      <c r="D33" s="12">
        <v>1</v>
      </c>
      <c r="E33" s="115"/>
      <c r="F33" s="12" t="str">
        <f>IF(ISBLANK(B33),"-","F 1 year")</f>
        <v>F 1 year</v>
      </c>
      <c r="G33" s="65" t="s">
        <v>460</v>
      </c>
      <c r="H33" s="32" t="str">
        <f>IF(NOT(ISBLANK(E33)),AK33,"-")</f>
        <v>-</v>
      </c>
      <c r="I33" s="309">
        <f>IF(ISERROR(VLOOKUP(H33,SIL!$A:$B,2,FALSE)),"",VLOOKUP(H33,SIL!$A:$B,2,FALSE))</f>
      </c>
      <c r="J33" s="310"/>
      <c r="K33" s="170">
        <f>ROUND(IF(ISERROR(VLOOKUP(H33,SIL!$A:$C,3,FALSE)),0,VLOOKUP(H33,SIL!$A:$C,3,FALSE))*1.2,2)</f>
        <v>0</v>
      </c>
      <c r="L33" s="170">
        <f t="shared" si="2"/>
        <v>0</v>
      </c>
      <c r="M33" s="170">
        <f t="shared" si="3"/>
        <v>0</v>
      </c>
      <c r="N33" s="144"/>
      <c r="O33" s="199"/>
      <c r="P33" s="199">
        <f t="shared" si="4"/>
      </c>
      <c r="Q33" s="199">
        <f t="shared" si="7"/>
      </c>
      <c r="R33" s="200">
        <f t="shared" si="8"/>
      </c>
      <c r="S33" s="199" t="str">
        <f t="shared" si="9"/>
        <v>Russian Federation</v>
      </c>
      <c r="T33" s="199">
        <f t="shared" si="10"/>
      </c>
      <c r="U33" s="199">
        <f t="shared" si="11"/>
      </c>
      <c r="V33" s="199">
        <f t="shared" si="12"/>
      </c>
      <c r="W33" s="199">
        <f t="shared" si="13"/>
      </c>
      <c r="X33" s="199">
        <f t="shared" si="14"/>
      </c>
      <c r="Y33" s="199">
        <f t="shared" si="5"/>
      </c>
      <c r="Z33" s="199">
        <f t="shared" si="15"/>
      </c>
      <c r="AB33" s="104">
        <f t="shared" si="16"/>
      </c>
      <c r="AC33" s="201">
        <f t="shared" si="6"/>
      </c>
      <c r="AD33" s="104"/>
      <c r="AE33" s="203"/>
      <c r="AF33" s="104"/>
      <c r="AG33" s="201"/>
      <c r="AH33" s="201"/>
      <c r="AI33" s="201"/>
      <c r="AJ33" s="201"/>
      <c r="AK33" s="201" t="s">
        <v>2356</v>
      </c>
      <c r="AL33" s="203"/>
      <c r="AM33" s="102"/>
      <c r="AN33" s="217"/>
      <c r="AO33" s="102"/>
      <c r="AP33" s="215"/>
      <c r="AQ33" s="216"/>
      <c r="AR33" s="105"/>
      <c r="AS33" s="105"/>
      <c r="AT33" s="105"/>
      <c r="AU33" s="105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1"/>
      <c r="CS33" s="1"/>
      <c r="CT33" s="1"/>
      <c r="CU33" s="1"/>
    </row>
    <row r="34" spans="3:95" s="192" customFormat="1" ht="4.5" customHeight="1">
      <c r="C34" s="193"/>
      <c r="O34" s="218"/>
      <c r="P34" s="218"/>
      <c r="Q34" s="218"/>
      <c r="R34" s="219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20"/>
      <c r="AG34" s="221"/>
      <c r="AH34" s="221"/>
      <c r="AI34" s="221"/>
      <c r="AJ34" s="221"/>
      <c r="AK34" s="221"/>
      <c r="AL34" s="218"/>
      <c r="AM34" s="131"/>
      <c r="AN34" s="131"/>
      <c r="AO34" s="131"/>
      <c r="AP34" s="222"/>
      <c r="AQ34" s="222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</row>
    <row r="35" spans="1:95" s="73" customFormat="1" ht="12.75">
      <c r="A35" s="313" t="s">
        <v>769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224"/>
      <c r="P35" s="224"/>
      <c r="Q35" s="225"/>
      <c r="R35" s="226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7"/>
      <c r="AG35" s="224"/>
      <c r="AH35" s="224"/>
      <c r="AI35" s="224"/>
      <c r="AJ35" s="224"/>
      <c r="AK35" s="224"/>
      <c r="AL35" s="225"/>
      <c r="AM35" s="228"/>
      <c r="AN35" s="228"/>
      <c r="AO35" s="228"/>
      <c r="AP35" s="228"/>
      <c r="AQ35" s="228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</row>
    <row r="36" spans="3:99" ht="4.5" customHeight="1" outlineLevel="1">
      <c r="C36" s="72"/>
      <c r="J36" s="7"/>
      <c r="K36" s="7"/>
      <c r="L36" s="7"/>
      <c r="M36" s="7"/>
      <c r="N36" s="64"/>
      <c r="O36" s="199"/>
      <c r="P36" s="199"/>
      <c r="Q36" s="199"/>
      <c r="R36" s="200"/>
      <c r="AF36" s="104"/>
      <c r="AG36" s="201"/>
      <c r="AH36" s="201"/>
      <c r="AI36" s="201"/>
      <c r="AJ36" s="201"/>
      <c r="AL36" s="199"/>
      <c r="AM36" s="102"/>
      <c r="AN36" s="102"/>
      <c r="AO36" s="102"/>
      <c r="AP36" s="102"/>
      <c r="AR36" s="105"/>
      <c r="AS36" s="105"/>
      <c r="AT36" s="105"/>
      <c r="AU36" s="105"/>
      <c r="CR36" s="1"/>
      <c r="CS36" s="1"/>
      <c r="CT36" s="1"/>
      <c r="CU36" s="1"/>
    </row>
    <row r="37" spans="1:99" ht="12.75" outlineLevel="1">
      <c r="A37" s="264" t="s">
        <v>2890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65"/>
      <c r="O37" s="199"/>
      <c r="P37" s="199"/>
      <c r="Q37" s="199"/>
      <c r="R37" s="200"/>
      <c r="AE37" s="203"/>
      <c r="AF37" s="104"/>
      <c r="AG37" s="201"/>
      <c r="AH37" s="201"/>
      <c r="AI37" s="201"/>
      <c r="AJ37" s="201"/>
      <c r="AL37" s="199"/>
      <c r="AM37" s="102"/>
      <c r="AN37" s="102"/>
      <c r="AO37" s="102"/>
      <c r="AP37" s="102"/>
      <c r="AR37" s="105"/>
      <c r="AS37" s="105"/>
      <c r="AT37" s="105"/>
      <c r="AU37" s="105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1"/>
      <c r="CS37" s="1"/>
      <c r="CT37" s="1"/>
      <c r="CU37" s="1"/>
    </row>
    <row r="38" spans="1:95" s="11" customFormat="1" ht="25.5" outlineLevel="1">
      <c r="A38" s="24" t="s">
        <v>505</v>
      </c>
      <c r="B38" s="23" t="s">
        <v>418</v>
      </c>
      <c r="C38" s="23" t="s">
        <v>586</v>
      </c>
      <c r="D38" s="23" t="s">
        <v>504</v>
      </c>
      <c r="E38" s="23" t="s">
        <v>506</v>
      </c>
      <c r="F38" s="23" t="s">
        <v>587</v>
      </c>
      <c r="G38" s="23" t="s">
        <v>500</v>
      </c>
      <c r="H38" s="23" t="s">
        <v>300</v>
      </c>
      <c r="I38" s="283" t="s">
        <v>405</v>
      </c>
      <c r="J38" s="284"/>
      <c r="K38" s="23" t="s">
        <v>1786</v>
      </c>
      <c r="L38" s="23" t="s">
        <v>1787</v>
      </c>
      <c r="M38" s="159" t="s">
        <v>1788</v>
      </c>
      <c r="N38" s="143" t="s">
        <v>496</v>
      </c>
      <c r="O38" s="206"/>
      <c r="P38" s="206" t="s">
        <v>494</v>
      </c>
      <c r="Q38" s="206" t="s">
        <v>588</v>
      </c>
      <c r="R38" s="207" t="s">
        <v>595</v>
      </c>
      <c r="S38" s="206" t="s">
        <v>589</v>
      </c>
      <c r="T38" s="206" t="s">
        <v>590</v>
      </c>
      <c r="U38" s="206" t="s">
        <v>591</v>
      </c>
      <c r="V38" s="206" t="s">
        <v>592</v>
      </c>
      <c r="W38" s="206" t="s">
        <v>593</v>
      </c>
      <c r="X38" s="206" t="s">
        <v>594</v>
      </c>
      <c r="Y38" s="206" t="s">
        <v>596</v>
      </c>
      <c r="Z38" s="206" t="s">
        <v>304</v>
      </c>
      <c r="AA38" s="199"/>
      <c r="AB38" s="206" t="s">
        <v>585</v>
      </c>
      <c r="AC38" s="206" t="s">
        <v>911</v>
      </c>
      <c r="AD38" s="206"/>
      <c r="AE38" s="211" t="s">
        <v>278</v>
      </c>
      <c r="AF38" s="212"/>
      <c r="AG38" s="213"/>
      <c r="AH38" s="213"/>
      <c r="AI38" s="213"/>
      <c r="AJ38" s="213"/>
      <c r="AK38" s="213" t="s">
        <v>455</v>
      </c>
      <c r="AL38" s="206"/>
      <c r="AM38" s="214"/>
      <c r="AN38" s="214"/>
      <c r="AO38" s="214"/>
      <c r="AP38" s="214"/>
      <c r="AQ38" s="214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</row>
    <row r="39" spans="1:99" ht="13.5" customHeight="1" outlineLevel="1">
      <c r="A39" s="19">
        <v>1</v>
      </c>
      <c r="B39" s="32" t="s">
        <v>4474</v>
      </c>
      <c r="C39" s="41" t="str">
        <f>IF(ISBLANK(B39),"-","License Pack")</f>
        <v>License Pack</v>
      </c>
      <c r="D39" s="97" t="s">
        <v>1701</v>
      </c>
      <c r="E39" s="115"/>
      <c r="F39" s="12" t="str">
        <f>IF(ISBLANK(B39),"-","F 1 year")</f>
        <v>F 1 year</v>
      </c>
      <c r="G39" s="65" t="s">
        <v>460</v>
      </c>
      <c r="H39" s="32" t="str">
        <f>IF(NOT(ISBLANK(E39)),AK39,"-")</f>
        <v>-</v>
      </c>
      <c r="I39" s="291">
        <f>IF(ISERROR(VLOOKUP(H39,SIL!$A:$B,2,FALSE)),"",VLOOKUP(H39,SIL!$A:$B,2,FALSE))</f>
      </c>
      <c r="J39" s="292"/>
      <c r="K39" s="160">
        <f>IF(ISERROR(VLOOKUP(H39,SIL!$A:$C,3,FALSE)),0,VLOOKUP(H39,SIL!$A:$C,3,FALSE))</f>
        <v>0</v>
      </c>
      <c r="L39" s="160">
        <f>ROUND(IF(ISNUMBER(K39),K39*E39,0),2)</f>
        <v>0</v>
      </c>
      <c r="M39" s="160" t="s">
        <v>1789</v>
      </c>
      <c r="N39" s="144"/>
      <c r="O39" s="199"/>
      <c r="P39" s="199">
        <f>IF(NOT(ISBLANK($B$11)),$B$11,"")</f>
      </c>
      <c r="Q39" s="199">
        <f>IF(NOT(ISBLANK($H$6)),$H$6,"")</f>
      </c>
      <c r="R39" s="200">
        <f>IF(NOT(ISBLANK($H$7)),$H$7,"")</f>
      </c>
      <c r="S39" s="199" t="str">
        <f>IF(NOT(ISBLANK($H$8)),$H$8,"")</f>
        <v>Russian Federation</v>
      </c>
      <c r="T39" s="199">
        <f>IF(NOT(ISBLANK($H$9)),$H$9,"")</f>
      </c>
      <c r="U39" s="199">
        <f>IF(NOT(ISBLANK($H$10)),$H$10,"")</f>
      </c>
      <c r="V39" s="199">
        <f>IF(NOT(ISBLANK($H$11)),$H$11,"")</f>
      </c>
      <c r="W39" s="199">
        <f>IF(NOT(ISBLANK($H$12)),$H$12,"")</f>
      </c>
      <c r="X39" s="199">
        <f>IF(NOT(ISBLANK($H$13)),$H$13,"")</f>
      </c>
      <c r="Y39" s="199">
        <f>IF(NOT(ISBLANK($H$14)),$H$14,"")</f>
      </c>
      <c r="Z39" s="199">
        <f>IF(NOT(ISBLANK($H$15)),$H$15,"")</f>
      </c>
      <c r="AB39" s="104">
        <f>IF(NOT(ISBLANK($B$7)),$B$7,"")</f>
      </c>
      <c r="AC39" s="201">
        <f>IF(NOT(ISBLANK($H$16)),$H$16,"")</f>
      </c>
      <c r="AD39" s="104"/>
      <c r="AE39" s="201">
        <v>4135</v>
      </c>
      <c r="AF39" s="104" t="s">
        <v>274</v>
      </c>
      <c r="AG39" s="201" t="s">
        <v>280</v>
      </c>
      <c r="AH39" s="201" t="s">
        <v>275</v>
      </c>
      <c r="AI39" s="201" t="s">
        <v>276</v>
      </c>
      <c r="AJ39" s="201" t="str">
        <f>LEFT(G39,1)</f>
        <v>S</v>
      </c>
      <c r="AK39" s="201" t="str">
        <f>CONCATENATE("KL",AE39,AF39,AG39,AH39,AI39,AJ39)</f>
        <v>KL4135RCEFS</v>
      </c>
      <c r="AL39" s="203"/>
      <c r="AM39" s="102"/>
      <c r="AN39" s="102"/>
      <c r="AO39" s="102"/>
      <c r="AP39" s="102"/>
      <c r="AR39" s="105"/>
      <c r="AS39" s="105"/>
      <c r="AT39" s="105"/>
      <c r="AU39" s="105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1"/>
      <c r="CS39" s="1"/>
      <c r="CT39" s="1"/>
      <c r="CU39" s="1"/>
    </row>
    <row r="40" spans="1:99" ht="13.5" customHeight="1" outlineLevel="1">
      <c r="A40" s="19">
        <v>2</v>
      </c>
      <c r="B40" s="32" t="s">
        <v>4474</v>
      </c>
      <c r="C40" s="41" t="str">
        <f>IF(ISBLANK(B40),"-","License Pack")</f>
        <v>License Pack</v>
      </c>
      <c r="D40" s="97" t="s">
        <v>1701</v>
      </c>
      <c r="E40" s="115"/>
      <c r="F40" s="12" t="str">
        <f>IF(ISBLANK(B40),"-","F 1 year")</f>
        <v>F 1 year</v>
      </c>
      <c r="G40" s="66" t="s">
        <v>464</v>
      </c>
      <c r="H40" s="32" t="str">
        <f>IF(NOT(ISBLANK(E40)),AK40,"-")</f>
        <v>-</v>
      </c>
      <c r="I40" s="287">
        <f>IF(ISERROR(VLOOKUP(H40,SIL!$A:$B,2,FALSE)),"",VLOOKUP(H40,SIL!$A:$B,2,FALSE))</f>
      </c>
      <c r="J40" s="288"/>
      <c r="K40" s="160">
        <f>IF(ISERROR(VLOOKUP(H40,SIL!$A:$C,3,FALSE)),0,VLOOKUP(H40,SIL!$A:$C,3,FALSE))</f>
        <v>0</v>
      </c>
      <c r="L40" s="160">
        <f>ROUND(IF(ISNUMBER(K40),K40*E40,0),2)</f>
        <v>0</v>
      </c>
      <c r="M40" s="160" t="s">
        <v>1789</v>
      </c>
      <c r="N40" s="144"/>
      <c r="O40" s="199"/>
      <c r="P40" s="199">
        <f>IF(NOT(ISBLANK($B$11)),$B$11,"")</f>
      </c>
      <c r="Q40" s="199">
        <f>IF(NOT(ISBLANK($H$6)),$H$6,"")</f>
      </c>
      <c r="R40" s="200">
        <f>IF(NOT(ISBLANK($H$7)),$H$7,"")</f>
      </c>
      <c r="S40" s="199" t="str">
        <f>IF(NOT(ISBLANK($H$8)),$H$8,"")</f>
        <v>Russian Federation</v>
      </c>
      <c r="T40" s="199">
        <f>IF(NOT(ISBLANK($H$9)),$H$9,"")</f>
      </c>
      <c r="U40" s="199">
        <f>IF(NOT(ISBLANK($H$10)),$H$10,"")</f>
      </c>
      <c r="V40" s="199">
        <f>IF(NOT(ISBLANK($H$11)),$H$11,"")</f>
      </c>
      <c r="W40" s="199">
        <f>IF(NOT(ISBLANK($H$12)),$H$12,"")</f>
      </c>
      <c r="X40" s="199">
        <f>IF(NOT(ISBLANK($H$13)),$H$13,"")</f>
      </c>
      <c r="Y40" s="199">
        <f>IF(NOT(ISBLANK($H$14)),$H$14,"")</f>
      </c>
      <c r="Z40" s="199">
        <f>IF(NOT(ISBLANK($H$15)),$H$15,"")</f>
      </c>
      <c r="AB40" s="104">
        <f>IF(NOT(ISBLANK($B$7)),$B$7,"")</f>
      </c>
      <c r="AC40" s="201">
        <f>IF(NOT(ISBLANK($H$16)),$H$16,"")</f>
      </c>
      <c r="AD40" s="104"/>
      <c r="AE40" s="201">
        <v>4135</v>
      </c>
      <c r="AF40" s="104" t="s">
        <v>274</v>
      </c>
      <c r="AG40" s="201" t="s">
        <v>280</v>
      </c>
      <c r="AH40" s="201" t="s">
        <v>275</v>
      </c>
      <c r="AI40" s="201" t="s">
        <v>276</v>
      </c>
      <c r="AJ40" s="201" t="str">
        <f>LEFT(G40,1)</f>
        <v>R</v>
      </c>
      <c r="AK40" s="201" t="str">
        <f>CONCATENATE("KL",AE40,AF40,AG40,AH40,AI40,AJ40)</f>
        <v>KL4135RCEFR</v>
      </c>
      <c r="AL40" s="203"/>
      <c r="AM40" s="102"/>
      <c r="AN40" s="102"/>
      <c r="AO40" s="102"/>
      <c r="AP40" s="102"/>
      <c r="AR40" s="105"/>
      <c r="AS40" s="105"/>
      <c r="AT40" s="105"/>
      <c r="AU40" s="105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1"/>
      <c r="CS40" s="1"/>
      <c r="CT40" s="1"/>
      <c r="CU40" s="1"/>
    </row>
    <row r="41" spans="1:99" ht="13.5" customHeight="1" outlineLevel="1">
      <c r="A41" s="20">
        <v>3</v>
      </c>
      <c r="B41" s="33" t="s">
        <v>4474</v>
      </c>
      <c r="C41" s="42" t="str">
        <f>IF(ISBLANK(B41),"-","License Pack")</f>
        <v>License Pack</v>
      </c>
      <c r="D41" s="127" t="s">
        <v>1701</v>
      </c>
      <c r="E41" s="116"/>
      <c r="F41" s="33" t="str">
        <f>IF(ISBLANK(B41),"-","F 1 year")</f>
        <v>F 1 year</v>
      </c>
      <c r="G41" s="128" t="s">
        <v>927</v>
      </c>
      <c r="H41" s="32" t="str">
        <f>IF(NOT(ISBLANK(E41)),AK41,"-")</f>
        <v>-</v>
      </c>
      <c r="I41" s="289">
        <f>IF(ISERROR(VLOOKUP(H41,SIL!$A:$B,2,FALSE)),"",VLOOKUP(H41,SIL!$A:$B,2,FALSE))</f>
      </c>
      <c r="J41" s="290"/>
      <c r="K41" s="161">
        <f>IF(ISERROR(VLOOKUP(H41,SIL!$A:$C,3,FALSE)),0,VLOOKUP(H41,SIL!$A:$C,3,FALSE))</f>
        <v>0</v>
      </c>
      <c r="L41" s="161">
        <f>ROUND(IF(ISNUMBER(K41),K41*E41,0),2)</f>
        <v>0</v>
      </c>
      <c r="M41" s="161" t="s">
        <v>1789</v>
      </c>
      <c r="N41" s="142"/>
      <c r="O41" s="199"/>
      <c r="P41" s="199">
        <f>IF(NOT(ISBLANK($B$11)),$B$11,"")</f>
      </c>
      <c r="Q41" s="199">
        <f>IF(NOT(ISBLANK($H$6)),$H$6,"")</f>
      </c>
      <c r="R41" s="200">
        <f>IF(NOT(ISBLANK($H$7)),$H$7,"")</f>
      </c>
      <c r="S41" s="199" t="str">
        <f>IF(NOT(ISBLANK($H$8)),$H$8,"")</f>
        <v>Russian Federation</v>
      </c>
      <c r="T41" s="199">
        <f>IF(NOT(ISBLANK($H$9)),$H$9,"")</f>
      </c>
      <c r="U41" s="199">
        <f>IF(NOT(ISBLANK($H$10)),$H$10,"")</f>
      </c>
      <c r="V41" s="199">
        <f>IF(NOT(ISBLANK($H$11)),$H$11,"")</f>
      </c>
      <c r="W41" s="199">
        <f>IF(NOT(ISBLANK($H$12)),$H$12,"")</f>
      </c>
      <c r="X41" s="199">
        <f>IF(NOT(ISBLANK($H$13)),$H$13,"")</f>
      </c>
      <c r="Y41" s="199">
        <f>IF(NOT(ISBLANK($H$14)),$H$14,"")</f>
      </c>
      <c r="Z41" s="199">
        <f>IF(NOT(ISBLANK($H$15)),$H$15,"")</f>
      </c>
      <c r="AB41" s="104">
        <f>IF(NOT(ISBLANK($B$7)),$B$7,"")</f>
      </c>
      <c r="AC41" s="201">
        <f>IF(NOT(ISBLANK($H$16)),$H$16,"")</f>
      </c>
      <c r="AD41" s="104"/>
      <c r="AE41" s="201">
        <v>4135</v>
      </c>
      <c r="AF41" s="104" t="s">
        <v>274</v>
      </c>
      <c r="AG41" s="201" t="s">
        <v>280</v>
      </c>
      <c r="AH41" s="201" t="s">
        <v>275</v>
      </c>
      <c r="AI41" s="201" t="s">
        <v>276</v>
      </c>
      <c r="AJ41" s="201" t="str">
        <f>LEFT(G41,1)</f>
        <v>W</v>
      </c>
      <c r="AK41" s="201" t="str">
        <f>CONCATENATE("KL",AE41,AF41,AG41,AH41,AI41,AJ41)</f>
        <v>KL4135RCEFW</v>
      </c>
      <c r="AL41" s="203"/>
      <c r="AM41" s="102"/>
      <c r="AN41" s="102"/>
      <c r="AO41" s="102"/>
      <c r="AP41" s="102"/>
      <c r="AR41" s="105"/>
      <c r="AS41" s="105"/>
      <c r="AT41" s="105"/>
      <c r="AU41" s="105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1"/>
      <c r="CS41" s="1"/>
      <c r="CT41" s="1"/>
      <c r="CU41" s="1"/>
    </row>
    <row r="42" spans="10:75" s="129" customFormat="1" ht="4.5" customHeight="1" outlineLevel="1">
      <c r="J42" s="130"/>
      <c r="K42" s="130"/>
      <c r="L42" s="130"/>
      <c r="M42" s="130"/>
      <c r="N42" s="130"/>
      <c r="O42" s="229"/>
      <c r="P42" s="229"/>
      <c r="Q42" s="229"/>
      <c r="R42" s="230"/>
      <c r="S42" s="229"/>
      <c r="T42" s="229"/>
      <c r="U42" s="229"/>
      <c r="V42" s="229"/>
      <c r="W42" s="231"/>
      <c r="X42" s="231"/>
      <c r="Y42" s="231"/>
      <c r="Z42" s="229"/>
      <c r="AA42" s="231"/>
      <c r="AB42" s="231"/>
      <c r="AC42" s="231"/>
      <c r="AD42" s="231"/>
      <c r="AE42" s="232"/>
      <c r="AF42" s="229"/>
      <c r="AG42" s="233"/>
      <c r="AH42" s="233"/>
      <c r="AI42" s="233"/>
      <c r="AJ42" s="233"/>
      <c r="AK42" s="233"/>
      <c r="AL42" s="232"/>
      <c r="AM42" s="234"/>
      <c r="AN42" s="234"/>
      <c r="AO42" s="234"/>
      <c r="AP42" s="234"/>
      <c r="AQ42" s="234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</row>
    <row r="43" spans="1:75" s="191" customFormat="1" ht="12" customHeight="1" outlineLevel="1">
      <c r="A43" s="264" t="s">
        <v>2891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65"/>
      <c r="O43" s="218"/>
      <c r="P43" s="218"/>
      <c r="Q43" s="218"/>
      <c r="R43" s="219"/>
      <c r="S43" s="218"/>
      <c r="T43" s="218"/>
      <c r="U43" s="218"/>
      <c r="V43" s="218"/>
      <c r="W43" s="218"/>
      <c r="X43" s="218"/>
      <c r="Y43" s="218"/>
      <c r="Z43" s="218"/>
      <c r="AA43" s="218"/>
      <c r="AB43" s="220"/>
      <c r="AC43" s="220"/>
      <c r="AD43" s="220"/>
      <c r="AE43" s="236"/>
      <c r="AF43" s="220"/>
      <c r="AG43" s="221"/>
      <c r="AH43" s="221"/>
      <c r="AI43" s="221"/>
      <c r="AJ43" s="221"/>
      <c r="AK43" s="221"/>
      <c r="AL43" s="236"/>
      <c r="AM43" s="131"/>
      <c r="AN43" s="131"/>
      <c r="AO43" s="131"/>
      <c r="AP43" s="131"/>
      <c r="AQ43" s="131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</row>
    <row r="44" spans="1:99" ht="25.5" outlineLevel="1">
      <c r="A44" s="24" t="s">
        <v>505</v>
      </c>
      <c r="B44" s="23" t="s">
        <v>418</v>
      </c>
      <c r="C44" s="23" t="s">
        <v>586</v>
      </c>
      <c r="D44" s="23" t="s">
        <v>584</v>
      </c>
      <c r="E44" s="146" t="s">
        <v>506</v>
      </c>
      <c r="F44" s="23" t="s">
        <v>587</v>
      </c>
      <c r="G44" s="23" t="s">
        <v>500</v>
      </c>
      <c r="H44" s="23" t="s">
        <v>300</v>
      </c>
      <c r="I44" s="285" t="s">
        <v>405</v>
      </c>
      <c r="J44" s="286"/>
      <c r="K44" s="23" t="s">
        <v>1786</v>
      </c>
      <c r="L44" s="23" t="s">
        <v>1787</v>
      </c>
      <c r="M44" s="159" t="s">
        <v>1788</v>
      </c>
      <c r="N44" s="34" t="s">
        <v>496</v>
      </c>
      <c r="O44" s="206"/>
      <c r="P44" s="206" t="s">
        <v>494</v>
      </c>
      <c r="Q44" s="206" t="s">
        <v>588</v>
      </c>
      <c r="R44" s="207" t="s">
        <v>595</v>
      </c>
      <c r="S44" s="206" t="s">
        <v>589</v>
      </c>
      <c r="T44" s="206" t="s">
        <v>590</v>
      </c>
      <c r="U44" s="206" t="s">
        <v>591</v>
      </c>
      <c r="V44" s="206" t="s">
        <v>592</v>
      </c>
      <c r="W44" s="206" t="s">
        <v>593</v>
      </c>
      <c r="X44" s="206" t="s">
        <v>594</v>
      </c>
      <c r="Y44" s="206" t="s">
        <v>596</v>
      </c>
      <c r="Z44" s="206" t="s">
        <v>304</v>
      </c>
      <c r="AB44" s="206" t="s">
        <v>585</v>
      </c>
      <c r="AC44" s="206" t="s">
        <v>911</v>
      </c>
      <c r="AD44" s="206"/>
      <c r="AE44" s="211" t="s">
        <v>278</v>
      </c>
      <c r="AF44" s="212"/>
      <c r="AG44" s="213"/>
      <c r="AH44" s="213"/>
      <c r="AI44" s="213"/>
      <c r="AJ44" s="213"/>
      <c r="AK44" s="213" t="s">
        <v>455</v>
      </c>
      <c r="AL44" s="237"/>
      <c r="AM44" s="102"/>
      <c r="AN44" s="102"/>
      <c r="AO44" s="102"/>
      <c r="AP44" s="102"/>
      <c r="AR44" s="105"/>
      <c r="AS44" s="105"/>
      <c r="AT44" s="105"/>
      <c r="AU44" s="105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1"/>
      <c r="CS44" s="1"/>
      <c r="CT44" s="1"/>
      <c r="CU44" s="1"/>
    </row>
    <row r="45" spans="1:95" s="38" customFormat="1" ht="13.5" customHeight="1" outlineLevel="1">
      <c r="A45" s="35">
        <v>1</v>
      </c>
      <c r="B45" s="118"/>
      <c r="C45" s="41" t="str">
        <f>IF(ISBLANK(B45),"-","License")</f>
        <v>-</v>
      </c>
      <c r="D45" s="36" t="s">
        <v>584</v>
      </c>
      <c r="E45" s="115"/>
      <c r="F45" s="115"/>
      <c r="G45" s="115"/>
      <c r="H45" s="32" t="str">
        <f>IF(NOT(ISBLANK(E45)),AK45,"-")</f>
        <v>-</v>
      </c>
      <c r="I45" s="287">
        <f>IF(ISERROR(VLOOKUP(H45,SIL!$A:$B,2,FALSE)),"",VLOOKUP(H45,SIL!$A:$B,2,FALSE))</f>
      </c>
      <c r="J45" s="288"/>
      <c r="K45" s="160">
        <f>IF(ISERROR(VLOOKUP(H45,SIL!$A:$C,3,FALSE)),0,VLOOKUP(H45,SIL!$A:$C,3,FALSE))</f>
        <v>0</v>
      </c>
      <c r="L45" s="160">
        <f>ROUND(IF(ISNUMBER(K45),K45*E45,0),2)</f>
        <v>0</v>
      </c>
      <c r="M45" s="160" t="s">
        <v>1789</v>
      </c>
      <c r="N45" s="144"/>
      <c r="O45" s="199"/>
      <c r="P45" s="199">
        <f>IF(NOT(ISBLANK($B$11)),$B$11,"")</f>
      </c>
      <c r="Q45" s="104">
        <f>IF(NOT(ISBLANK($H$6)),$H$6,"")</f>
      </c>
      <c r="R45" s="238">
        <f>IF(NOT(ISBLANK($H$7)),$H$7,"")</f>
      </c>
      <c r="S45" s="104" t="str">
        <f>IF(NOT(ISBLANK($H$8)),$H$8,"")</f>
        <v>Russian Federation</v>
      </c>
      <c r="T45" s="104">
        <f>IF(NOT(ISBLANK($H$9)),$H$9,"")</f>
      </c>
      <c r="U45" s="104">
        <f>IF(NOT(ISBLANK($H$10)),$H$10,"")</f>
      </c>
      <c r="V45" s="239">
        <f>IF(NOT(ISBLANK($H$11)),$H$11,"")</f>
      </c>
      <c r="W45" s="104">
        <f>IF(NOT(ISBLANK($H$12)),$H$12,"")</f>
      </c>
      <c r="X45" s="104">
        <f>IF(NOT(ISBLANK($H$13)),$H$13,"")</f>
      </c>
      <c r="Y45" s="104">
        <f>IF(NOT(ISBLANK($H$14)),$H$14,"")</f>
      </c>
      <c r="Z45" s="104">
        <f>IF(NOT(ISBLANK($H$15)),$H$15,"")</f>
      </c>
      <c r="AA45" s="199"/>
      <c r="AB45" s="104">
        <f>IF(NOT(ISBLANK($B$7)),$B$7,"")</f>
      </c>
      <c r="AC45" s="201">
        <f>IF(NOT(ISBLANK($H$16)),$H$16,"")</f>
      </c>
      <c r="AD45" s="104"/>
      <c r="AE45" s="104">
        <f>LEFT(B45,4)</f>
      </c>
      <c r="AF45" s="104" t="s">
        <v>274</v>
      </c>
      <c r="AG45" s="201" t="s">
        <v>279</v>
      </c>
      <c r="AH45" s="201">
        <f>IF(ISERROR(VLOOKUP(E45,1!$D$1:$F$19,3,TRUE)),"",VLOOKUP(E45,1!$D$1:$F$19,3,TRUE))</f>
      </c>
      <c r="AI45" s="201">
        <f aca="true" t="shared" si="17" ref="AI45:AJ47">LEFT(F45,1)</f>
      </c>
      <c r="AJ45" s="201">
        <f t="shared" si="17"/>
      </c>
      <c r="AK45" s="201" t="str">
        <f>CONCATENATE("KL",AE45,AF45,AG45,AH45,AI45,AJ45)</f>
        <v>KLRA</v>
      </c>
      <c r="AL45" s="104"/>
      <c r="AM45" s="103"/>
      <c r="AN45" s="103"/>
      <c r="AO45" s="104"/>
      <c r="AP45" s="103"/>
      <c r="AQ45" s="103"/>
      <c r="AR45" s="104"/>
      <c r="AS45" s="103"/>
      <c r="AT45" s="103"/>
      <c r="AU45" s="104"/>
      <c r="AV45" s="103"/>
      <c r="AW45" s="103"/>
      <c r="AX45" s="104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</row>
    <row r="46" spans="1:99" ht="13.5" customHeight="1" outlineLevel="1">
      <c r="A46" s="19">
        <v>2</v>
      </c>
      <c r="B46" s="118"/>
      <c r="C46" s="41" t="str">
        <f>IF(ISBLANK(B46),"-","License")</f>
        <v>-</v>
      </c>
      <c r="D46" s="12" t="s">
        <v>584</v>
      </c>
      <c r="E46" s="115"/>
      <c r="F46" s="115"/>
      <c r="G46" s="115"/>
      <c r="H46" s="32" t="str">
        <f>IF(NOT(ISBLANK(E46)),AK46,"-")</f>
        <v>-</v>
      </c>
      <c r="I46" s="287">
        <f>IF(ISERROR(VLOOKUP(H46,SIL!$A:$B,2,FALSE)),"",VLOOKUP(H46,SIL!$A:$B,2,FALSE))</f>
      </c>
      <c r="J46" s="288"/>
      <c r="K46" s="160">
        <f>IF(ISERROR(VLOOKUP(H46,SIL!$A:$C,3,FALSE)),0,VLOOKUP(H46,SIL!$A:$C,3,FALSE))</f>
        <v>0</v>
      </c>
      <c r="L46" s="160">
        <f>ROUND(IF(ISNUMBER(K46),K46*E46,0),2)</f>
        <v>0</v>
      </c>
      <c r="M46" s="160" t="s">
        <v>1789</v>
      </c>
      <c r="N46" s="144"/>
      <c r="O46" s="199"/>
      <c r="P46" s="199">
        <f>IF(NOT(ISBLANK($B$11)),$B$11,"")</f>
      </c>
      <c r="Q46" s="199">
        <f>IF(NOT(ISBLANK($H$6)),$H$6,"")</f>
      </c>
      <c r="R46" s="200">
        <f>IF(NOT(ISBLANK($H$7)),$H$7,"")</f>
      </c>
      <c r="S46" s="199" t="str">
        <f>IF(NOT(ISBLANK($H$8)),$H$8,"")</f>
        <v>Russian Federation</v>
      </c>
      <c r="T46" s="199">
        <f>IF(NOT(ISBLANK($H$9)),$H$9,"")</f>
      </c>
      <c r="U46" s="199">
        <f>IF(NOT(ISBLANK($H$10)),$H$10,"")</f>
      </c>
      <c r="V46" s="199">
        <f>IF(NOT(ISBLANK($H$11)),$H$11,"")</f>
      </c>
      <c r="W46" s="199">
        <f>IF(NOT(ISBLANK($H$12)),$H$12,"")</f>
      </c>
      <c r="X46" s="199">
        <f>IF(NOT(ISBLANK($H$13)),$H$13,"")</f>
      </c>
      <c r="Y46" s="199">
        <f>IF(NOT(ISBLANK($H$14)),$H$14,"")</f>
      </c>
      <c r="Z46" s="199">
        <f>IF(NOT(ISBLANK($H$15)),$H$15,"")</f>
      </c>
      <c r="AB46" s="104">
        <f>IF(NOT(ISBLANK($B$7)),$B$7,"")</f>
      </c>
      <c r="AC46" s="201">
        <f>IF(NOT(ISBLANK($H$16)),$H$16,"")</f>
      </c>
      <c r="AD46" s="104"/>
      <c r="AE46" s="203">
        <f>LEFT(B46,4)</f>
      </c>
      <c r="AF46" s="104" t="s">
        <v>274</v>
      </c>
      <c r="AG46" s="201" t="s">
        <v>279</v>
      </c>
      <c r="AH46" s="201">
        <f>IF(ISERROR(VLOOKUP(E46,1!$D$1:$F$19,3,TRUE)),"",VLOOKUP(E46,1!$D$1:$F$19,3,TRUE))</f>
      </c>
      <c r="AI46" s="201">
        <f t="shared" si="17"/>
      </c>
      <c r="AJ46" s="201">
        <f t="shared" si="17"/>
      </c>
      <c r="AK46" s="201" t="str">
        <f>CONCATENATE("KL",AE46,AF46,AG46,AH46,AI46,AJ46)</f>
        <v>KLRA</v>
      </c>
      <c r="AL46" s="203"/>
      <c r="AM46" s="102"/>
      <c r="AN46" s="102"/>
      <c r="AO46" s="102"/>
      <c r="AP46" s="102"/>
      <c r="AR46" s="105"/>
      <c r="AS46" s="105"/>
      <c r="AT46" s="105"/>
      <c r="AU46" s="105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1"/>
      <c r="CS46" s="1"/>
      <c r="CT46" s="1"/>
      <c r="CU46" s="1"/>
    </row>
    <row r="47" spans="1:99" ht="13.5" customHeight="1" outlineLevel="1">
      <c r="A47" s="20">
        <v>3</v>
      </c>
      <c r="B47" s="117"/>
      <c r="C47" s="42" t="str">
        <f>IF(ISBLANK(B47),"-","License")</f>
        <v>-</v>
      </c>
      <c r="D47" s="33" t="s">
        <v>584</v>
      </c>
      <c r="E47" s="116"/>
      <c r="F47" s="116"/>
      <c r="G47" s="116"/>
      <c r="H47" s="33" t="str">
        <f>IF(NOT(ISBLANK(E47)),AK47,"-")</f>
        <v>-</v>
      </c>
      <c r="I47" s="289">
        <f>IF(ISERROR(VLOOKUP(H47,SIL!$A:$B,2,FALSE)),"",VLOOKUP(H47,SIL!$A:$B,2,FALSE))</f>
      </c>
      <c r="J47" s="290"/>
      <c r="K47" s="161">
        <f>IF(ISERROR(VLOOKUP(H47,SIL!$A:$C,3,FALSE)),0,VLOOKUP(H47,SIL!$A:$C,3,FALSE))</f>
        <v>0</v>
      </c>
      <c r="L47" s="161">
        <f>ROUND(IF(ISNUMBER(K47),K47*E47,0),2)</f>
        <v>0</v>
      </c>
      <c r="M47" s="161" t="s">
        <v>1789</v>
      </c>
      <c r="N47" s="142"/>
      <c r="O47" s="199"/>
      <c r="P47" s="199">
        <f>IF(NOT(ISBLANK($B$11)),$B$11,"")</f>
      </c>
      <c r="Q47" s="199">
        <f>IF(NOT(ISBLANK($H$6)),$H$6,"")</f>
      </c>
      <c r="R47" s="200">
        <f>IF(NOT(ISBLANK($H$7)),$H$7,"")</f>
      </c>
      <c r="S47" s="199" t="str">
        <f>IF(NOT(ISBLANK($H$8)),$H$8,"")</f>
        <v>Russian Federation</v>
      </c>
      <c r="T47" s="199">
        <f>IF(NOT(ISBLANK($H$9)),$H$9,"")</f>
      </c>
      <c r="U47" s="199">
        <f>IF(NOT(ISBLANK($H$10)),$H$10,"")</f>
      </c>
      <c r="V47" s="199">
        <f>IF(NOT(ISBLANK($H$11)),$H$11,"")</f>
      </c>
      <c r="W47" s="199">
        <f>IF(NOT(ISBLANK($H$12)),$H$12,"")</f>
      </c>
      <c r="X47" s="199">
        <f>IF(NOT(ISBLANK($H$13)),$H$13,"")</f>
      </c>
      <c r="Y47" s="199">
        <f>IF(NOT(ISBLANK($H$14)),$H$14,"")</f>
      </c>
      <c r="Z47" s="199">
        <f>IF(NOT(ISBLANK($H$15)),$H$15,"")</f>
      </c>
      <c r="AB47" s="104">
        <f>IF(NOT(ISBLANK($B$7)),$B$7,"")</f>
      </c>
      <c r="AC47" s="201">
        <f>IF(NOT(ISBLANK($H$16)),$H$16,"")</f>
      </c>
      <c r="AD47" s="104"/>
      <c r="AE47" s="201">
        <f>LEFT(B47,4)</f>
      </c>
      <c r="AF47" s="104" t="s">
        <v>274</v>
      </c>
      <c r="AG47" s="201" t="s">
        <v>279</v>
      </c>
      <c r="AH47" s="201">
        <f>IF(ISERROR(VLOOKUP(E47,1!$D$1:$F$19,3,TRUE)),"",VLOOKUP(E47,1!$D$1:$F$19,3,TRUE))</f>
      </c>
      <c r="AI47" s="201">
        <f t="shared" si="17"/>
      </c>
      <c r="AJ47" s="201">
        <f t="shared" si="17"/>
      </c>
      <c r="AK47" s="201" t="str">
        <f>CONCATENATE("KL",AE47,AF47,AG47,AH47,AI47,AJ47)</f>
        <v>KLRA</v>
      </c>
      <c r="AL47" s="203"/>
      <c r="AM47" s="102"/>
      <c r="AN47" s="102"/>
      <c r="AO47" s="102"/>
      <c r="AP47" s="102"/>
      <c r="AR47" s="105"/>
      <c r="AS47" s="105"/>
      <c r="AT47" s="105"/>
      <c r="AU47" s="105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1"/>
      <c r="CS47" s="1"/>
      <c r="CT47" s="1"/>
      <c r="CU47" s="1"/>
    </row>
    <row r="48" spans="1:75" s="3" customFormat="1" ht="4.5" customHeight="1" outlineLevel="1">
      <c r="A48" s="31"/>
      <c r="B48" s="17"/>
      <c r="C48" s="25"/>
      <c r="D48" s="39"/>
      <c r="E48" s="39"/>
      <c r="F48" s="17"/>
      <c r="G48" s="17"/>
      <c r="H48" s="17"/>
      <c r="I48" s="17"/>
      <c r="J48" s="17"/>
      <c r="K48" s="17"/>
      <c r="L48" s="17"/>
      <c r="M48" s="17"/>
      <c r="N48" s="17"/>
      <c r="O48" s="199"/>
      <c r="P48" s="199"/>
      <c r="Q48" s="199"/>
      <c r="R48" s="200"/>
      <c r="S48" s="199"/>
      <c r="T48" s="199"/>
      <c r="U48" s="199"/>
      <c r="V48" s="199"/>
      <c r="W48" s="199"/>
      <c r="X48" s="199"/>
      <c r="Y48" s="199"/>
      <c r="Z48" s="199"/>
      <c r="AA48" s="199"/>
      <c r="AB48" s="104"/>
      <c r="AC48" s="104"/>
      <c r="AD48" s="104"/>
      <c r="AE48" s="203"/>
      <c r="AF48" s="104"/>
      <c r="AG48" s="201"/>
      <c r="AH48" s="201"/>
      <c r="AI48" s="201"/>
      <c r="AJ48" s="201"/>
      <c r="AK48" s="201"/>
      <c r="AL48" s="203"/>
      <c r="AM48" s="102"/>
      <c r="AN48" s="102"/>
      <c r="AO48" s="102"/>
      <c r="AP48" s="102"/>
      <c r="AQ48" s="102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</row>
    <row r="49" spans="1:99" ht="12.75" outlineLevel="1">
      <c r="A49" s="264" t="s">
        <v>2892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65"/>
      <c r="O49" s="199"/>
      <c r="P49" s="199"/>
      <c r="Q49" s="199"/>
      <c r="R49" s="200"/>
      <c r="AE49" s="203"/>
      <c r="AF49" s="104"/>
      <c r="AG49" s="201"/>
      <c r="AH49" s="201"/>
      <c r="AI49" s="201"/>
      <c r="AJ49" s="201"/>
      <c r="AL49" s="199"/>
      <c r="AM49" s="102"/>
      <c r="AN49" s="102"/>
      <c r="AO49" s="102"/>
      <c r="AP49" s="102"/>
      <c r="AR49" s="105"/>
      <c r="AS49" s="105"/>
      <c r="AT49" s="105"/>
      <c r="AU49" s="105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1"/>
      <c r="CS49" s="1"/>
      <c r="CT49" s="1"/>
      <c r="CU49" s="1"/>
    </row>
    <row r="50" spans="1:99" ht="25.5" outlineLevel="1">
      <c r="A50" s="24" t="s">
        <v>505</v>
      </c>
      <c r="B50" s="23" t="s">
        <v>418</v>
      </c>
      <c r="C50" s="23" t="s">
        <v>586</v>
      </c>
      <c r="D50" s="23" t="s">
        <v>584</v>
      </c>
      <c r="E50" s="146" t="s">
        <v>506</v>
      </c>
      <c r="F50" s="23" t="s">
        <v>587</v>
      </c>
      <c r="G50" s="23" t="s">
        <v>500</v>
      </c>
      <c r="H50" s="23" t="s">
        <v>300</v>
      </c>
      <c r="I50" s="285" t="s">
        <v>405</v>
      </c>
      <c r="J50" s="286"/>
      <c r="K50" s="23" t="s">
        <v>1786</v>
      </c>
      <c r="L50" s="23" t="s">
        <v>1787</v>
      </c>
      <c r="M50" s="159" t="s">
        <v>1788</v>
      </c>
      <c r="N50" s="143" t="s">
        <v>496</v>
      </c>
      <c r="O50" s="206"/>
      <c r="P50" s="206" t="s">
        <v>494</v>
      </c>
      <c r="Q50" s="206" t="s">
        <v>588</v>
      </c>
      <c r="R50" s="207" t="s">
        <v>595</v>
      </c>
      <c r="S50" s="206" t="s">
        <v>589</v>
      </c>
      <c r="T50" s="206" t="s">
        <v>590</v>
      </c>
      <c r="U50" s="206" t="s">
        <v>591</v>
      </c>
      <c r="V50" s="206" t="s">
        <v>592</v>
      </c>
      <c r="W50" s="206" t="s">
        <v>593</v>
      </c>
      <c r="X50" s="206" t="s">
        <v>594</v>
      </c>
      <c r="Y50" s="206" t="s">
        <v>596</v>
      </c>
      <c r="Z50" s="206" t="s">
        <v>304</v>
      </c>
      <c r="AB50" s="206" t="s">
        <v>585</v>
      </c>
      <c r="AC50" s="206" t="s">
        <v>911</v>
      </c>
      <c r="AD50" s="206"/>
      <c r="AE50" s="211" t="s">
        <v>278</v>
      </c>
      <c r="AF50" s="212"/>
      <c r="AG50" s="213"/>
      <c r="AH50" s="213"/>
      <c r="AI50" s="213"/>
      <c r="AJ50" s="213"/>
      <c r="AK50" s="213" t="s">
        <v>455</v>
      </c>
      <c r="AL50" s="237"/>
      <c r="AM50" s="102"/>
      <c r="AN50" s="102"/>
      <c r="AO50" s="102"/>
      <c r="AP50" s="102"/>
      <c r="AR50" s="105"/>
      <c r="AS50" s="105"/>
      <c r="AT50" s="105"/>
      <c r="AU50" s="105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1"/>
      <c r="CS50" s="1"/>
      <c r="CT50" s="1"/>
      <c r="CU50" s="1"/>
    </row>
    <row r="51" spans="1:99" ht="13.5" customHeight="1" outlineLevel="1">
      <c r="A51" s="60">
        <v>1</v>
      </c>
      <c r="B51" s="119"/>
      <c r="C51" s="63" t="str">
        <f>IF(ISBLANK(B51),"-","Traffic License")</f>
        <v>-</v>
      </c>
      <c r="D51" s="62" t="s">
        <v>584</v>
      </c>
      <c r="E51" s="120"/>
      <c r="F51" s="116"/>
      <c r="G51" s="116"/>
      <c r="H51" s="62" t="str">
        <f>IF(NOT(ISBLANK(E51)),AK51,"-")</f>
        <v>-</v>
      </c>
      <c r="I51" s="293">
        <f>IF(ISERROR(VLOOKUP(H51,SIL!$A:$B,2,FALSE)),"",VLOOKUP(H51,SIL!$A:$B,2,FALSE))</f>
      </c>
      <c r="J51" s="294"/>
      <c r="K51" s="161">
        <f>IF(ISERROR(VLOOKUP(H51,SIL!$A:$C,3,FALSE)),0,VLOOKUP(H51,SIL!$A:$C,3,FALSE))</f>
        <v>0</v>
      </c>
      <c r="L51" s="161">
        <f>ROUND(IF(ISNUMBER(K51),K51*E51,0),2)</f>
        <v>0</v>
      </c>
      <c r="M51" s="161" t="s">
        <v>1789</v>
      </c>
      <c r="N51" s="148"/>
      <c r="O51" s="199"/>
      <c r="P51" s="199">
        <f>IF(NOT(ISBLANK($B$11)),$B$11,"")</f>
      </c>
      <c r="Q51" s="199">
        <f>IF(NOT(ISBLANK($H$6)),$H$6,"")</f>
      </c>
      <c r="R51" s="200">
        <f>IF(NOT(ISBLANK($H$7)),$H$7,"")</f>
      </c>
      <c r="S51" s="199" t="str">
        <f>IF(NOT(ISBLANK($H$8)),$H$8,"")</f>
        <v>Russian Federation</v>
      </c>
      <c r="T51" s="199">
        <f>IF(NOT(ISBLANK($H$9)),$H$9,"")</f>
      </c>
      <c r="U51" s="199">
        <f>IF(NOT(ISBLANK($H$10)),$H$10,"")</f>
      </c>
      <c r="V51" s="199">
        <f>IF(NOT(ISBLANK($H$11)),$H$11,"")</f>
      </c>
      <c r="W51" s="199">
        <f>IF(NOT(ISBLANK($H$12)),$H$12,"")</f>
      </c>
      <c r="X51" s="199">
        <f>IF(NOT(ISBLANK($H$13)),$H$13,"")</f>
      </c>
      <c r="Y51" s="199">
        <f>IF(NOT(ISBLANK($H$14)),$H$14,"")</f>
      </c>
      <c r="Z51" s="199">
        <f>IF(NOT(ISBLANK($H$15)),$H$15,"")</f>
      </c>
      <c r="AB51" s="104">
        <f>IF(NOT(ISBLANK($B$7)),$B$7,"")</f>
      </c>
      <c r="AC51" s="201">
        <f>IF(NOT(ISBLANK($H$16)),$H$16,"")</f>
      </c>
      <c r="AD51" s="104"/>
      <c r="AE51" s="203">
        <f>LEFT(B51,4)</f>
      </c>
      <c r="AF51" s="104" t="s">
        <v>274</v>
      </c>
      <c r="AG51" s="201" t="s">
        <v>285</v>
      </c>
      <c r="AH51" s="201">
        <f>IF(ISERROR(VLOOKUP(E51,1!$D$21:$F$31,3,TRUE)),"",VLOOKUP(E51,1!$D$21:$F$31,3,TRUE))</f>
      </c>
      <c r="AI51" s="201">
        <f>LEFT(F51,1)</f>
      </c>
      <c r="AJ51" s="201">
        <f>LEFT(G51,1)</f>
      </c>
      <c r="AK51" s="201" t="str">
        <f>CONCATENATE("KL",AE51,AF51,AG51,AH51,AI51,AJ51)</f>
        <v>KLRQ</v>
      </c>
      <c r="AL51" s="203"/>
      <c r="AM51" s="102"/>
      <c r="AN51" s="102"/>
      <c r="AO51" s="102"/>
      <c r="AP51" s="102"/>
      <c r="AR51" s="105"/>
      <c r="AS51" s="105"/>
      <c r="AT51" s="105"/>
      <c r="AU51" s="105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1"/>
      <c r="CS51" s="1"/>
      <c r="CT51" s="1"/>
      <c r="CU51" s="1"/>
    </row>
    <row r="52" spans="1:75" s="3" customFormat="1" ht="4.5" customHeight="1" outlineLevel="1">
      <c r="A52" s="78"/>
      <c r="B52" s="26"/>
      <c r="C52" s="30"/>
      <c r="D52" s="40"/>
      <c r="E52" s="40"/>
      <c r="F52" s="26"/>
      <c r="G52" s="26"/>
      <c r="H52" s="17"/>
      <c r="I52" s="17"/>
      <c r="J52" s="17"/>
      <c r="K52" s="17"/>
      <c r="L52" s="17"/>
      <c r="M52" s="17"/>
      <c r="N52" s="17"/>
      <c r="O52" s="199"/>
      <c r="P52" s="199"/>
      <c r="Q52" s="199"/>
      <c r="R52" s="200"/>
      <c r="S52" s="199"/>
      <c r="T52" s="199"/>
      <c r="U52" s="199"/>
      <c r="V52" s="199"/>
      <c r="W52" s="199"/>
      <c r="X52" s="199"/>
      <c r="Y52" s="199"/>
      <c r="Z52" s="199"/>
      <c r="AA52" s="199"/>
      <c r="AB52" s="104"/>
      <c r="AC52" s="201"/>
      <c r="AD52" s="104"/>
      <c r="AE52" s="203"/>
      <c r="AF52" s="104"/>
      <c r="AG52" s="201"/>
      <c r="AH52" s="201"/>
      <c r="AI52" s="201"/>
      <c r="AJ52" s="201"/>
      <c r="AK52" s="201"/>
      <c r="AL52" s="203"/>
      <c r="AM52" s="102"/>
      <c r="AN52" s="102"/>
      <c r="AO52" s="102"/>
      <c r="AP52" s="102"/>
      <c r="AQ52" s="102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</row>
    <row r="53" spans="1:99" ht="12.75" outlineLevel="1">
      <c r="A53" s="280" t="s">
        <v>4677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2"/>
      <c r="O53" s="199"/>
      <c r="P53" s="199"/>
      <c r="Q53" s="199"/>
      <c r="R53" s="200"/>
      <c r="AE53" s="203"/>
      <c r="AF53" s="104"/>
      <c r="AG53" s="201"/>
      <c r="AH53" s="201"/>
      <c r="AI53" s="201"/>
      <c r="AJ53" s="201"/>
      <c r="AL53" s="199"/>
      <c r="AM53" s="102"/>
      <c r="AN53" s="102"/>
      <c r="AO53" s="102"/>
      <c r="AP53" s="102"/>
      <c r="AR53" s="105"/>
      <c r="AS53" s="105"/>
      <c r="AT53" s="105"/>
      <c r="AU53" s="105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1"/>
      <c r="CS53" s="1"/>
      <c r="CT53" s="1"/>
      <c r="CU53" s="1"/>
    </row>
    <row r="54" spans="1:99" ht="25.5" outlineLevel="1">
      <c r="A54" s="24" t="s">
        <v>505</v>
      </c>
      <c r="B54" s="21" t="s">
        <v>418</v>
      </c>
      <c r="C54" s="23" t="s">
        <v>586</v>
      </c>
      <c r="D54" s="21" t="s">
        <v>584</v>
      </c>
      <c r="E54" s="22" t="s">
        <v>506</v>
      </c>
      <c r="F54" s="23" t="s">
        <v>587</v>
      </c>
      <c r="G54" s="23" t="s">
        <v>500</v>
      </c>
      <c r="H54" s="23" t="s">
        <v>300</v>
      </c>
      <c r="I54" s="283" t="s">
        <v>405</v>
      </c>
      <c r="J54" s="284"/>
      <c r="K54" s="23" t="s">
        <v>1786</v>
      </c>
      <c r="L54" s="23" t="s">
        <v>1787</v>
      </c>
      <c r="M54" s="159" t="s">
        <v>1788</v>
      </c>
      <c r="N54" s="34" t="s">
        <v>496</v>
      </c>
      <c r="O54" s="206"/>
      <c r="P54" s="206" t="s">
        <v>494</v>
      </c>
      <c r="Q54" s="206" t="s">
        <v>588</v>
      </c>
      <c r="R54" s="207" t="s">
        <v>595</v>
      </c>
      <c r="S54" s="206" t="s">
        <v>589</v>
      </c>
      <c r="T54" s="206" t="s">
        <v>590</v>
      </c>
      <c r="U54" s="206" t="s">
        <v>591</v>
      </c>
      <c r="V54" s="206" t="s">
        <v>592</v>
      </c>
      <c r="W54" s="206" t="s">
        <v>593</v>
      </c>
      <c r="X54" s="206" t="s">
        <v>594</v>
      </c>
      <c r="Y54" s="206" t="s">
        <v>596</v>
      </c>
      <c r="Z54" s="206" t="s">
        <v>304</v>
      </c>
      <c r="AB54" s="206" t="s">
        <v>585</v>
      </c>
      <c r="AC54" s="206" t="s">
        <v>911</v>
      </c>
      <c r="AD54" s="206"/>
      <c r="AE54" s="211" t="s">
        <v>278</v>
      </c>
      <c r="AF54" s="212"/>
      <c r="AG54" s="213"/>
      <c r="AH54" s="213"/>
      <c r="AI54" s="213"/>
      <c r="AJ54" s="213"/>
      <c r="AK54" s="213" t="s">
        <v>455</v>
      </c>
      <c r="AL54" s="237"/>
      <c r="AM54" s="102"/>
      <c r="AN54" s="102"/>
      <c r="AO54" s="102"/>
      <c r="AP54" s="102"/>
      <c r="AR54" s="105"/>
      <c r="AS54" s="105"/>
      <c r="AT54" s="105"/>
      <c r="AU54" s="105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1"/>
      <c r="CS54" s="1"/>
      <c r="CT54" s="1"/>
      <c r="CU54" s="1"/>
    </row>
    <row r="55" spans="1:99" ht="13.5" customHeight="1" outlineLevel="1">
      <c r="A55" s="60">
        <v>1</v>
      </c>
      <c r="B55" s="119"/>
      <c r="C55" s="61" t="str">
        <f>IF(ISBLANK(B55),"-","License")</f>
        <v>-</v>
      </c>
      <c r="D55" s="62" t="s">
        <v>584</v>
      </c>
      <c r="E55" s="120"/>
      <c r="F55" s="116"/>
      <c r="G55" s="116"/>
      <c r="H55" s="62" t="str">
        <f>IF(NOT(ISBLANK(E55)),AK55,"-")</f>
        <v>-</v>
      </c>
      <c r="I55" s="293">
        <f>IF(ISERROR(VLOOKUP(H55,SIL!$A:$B,2,FALSE)),"",VLOOKUP(H55,SIL!$A:$B,2,FALSE))</f>
      </c>
      <c r="J55" s="294"/>
      <c r="K55" s="161">
        <f>IF(ISERROR(VLOOKUP(H55,SIL!$A:$C,3,FALSE)),0,VLOOKUP(H55,SIL!$A:$C,3,FALSE))</f>
        <v>0</v>
      </c>
      <c r="L55" s="161">
        <f>ROUND(IF(ISNUMBER(K55),K55*E55,0),2)</f>
        <v>0</v>
      </c>
      <c r="M55" s="161" t="s">
        <v>1789</v>
      </c>
      <c r="N55" s="142"/>
      <c r="O55" s="199"/>
      <c r="P55" s="199">
        <f>IF(NOT(ISBLANK($B$11)),$B$11,"")</f>
      </c>
      <c r="Q55" s="199">
        <f>IF(NOT(ISBLANK($H$6)),$H$6,"")</f>
      </c>
      <c r="R55" s="200">
        <f>IF(NOT(ISBLANK($H$7)),$H$7,"")</f>
      </c>
      <c r="S55" s="199" t="str">
        <f>IF(NOT(ISBLANK($H$8)),$H$8,"")</f>
        <v>Russian Federation</v>
      </c>
      <c r="T55" s="199">
        <f>IF(NOT(ISBLANK($H$9)),$H$9,"")</f>
      </c>
      <c r="U55" s="199">
        <f>IF(NOT(ISBLANK($H$10)),$H$10,"")</f>
      </c>
      <c r="V55" s="199">
        <f>IF(NOT(ISBLANK($H$11)),$H$11,"")</f>
      </c>
      <c r="W55" s="199">
        <f>IF(NOT(ISBLANK($H$12)),$H$12,"")</f>
      </c>
      <c r="X55" s="199">
        <f>IF(NOT(ISBLANK($H$13)),$H$13,"")</f>
      </c>
      <c r="Y55" s="199">
        <f>IF(NOT(ISBLANK($H$14)),$H$14,"")</f>
      </c>
      <c r="Z55" s="199">
        <f>IF(NOT(ISBLANK($H$15)),$H$15,"")</f>
      </c>
      <c r="AB55" s="104">
        <f>IF(NOT(ISBLANK($B$7)),$B$7,"")</f>
      </c>
      <c r="AC55" s="201">
        <f>IF(NOT(ISBLANK($H$16)),$H$16,"")</f>
      </c>
      <c r="AD55" s="104"/>
      <c r="AE55" s="203">
        <f>LEFT(B55,4)</f>
      </c>
      <c r="AF55" s="104" t="s">
        <v>274</v>
      </c>
      <c r="AG55" s="201" t="s">
        <v>279</v>
      </c>
      <c r="AH55" s="201">
        <f>IF(ISERROR(VLOOKUP(E55,1!$D$33:$F$47,3,TRUE)),"",VLOOKUP(E55,1!$D$33:$F$47,3,TRUE))</f>
      </c>
      <c r="AI55" s="201">
        <f>LEFT(F55,1)</f>
      </c>
      <c r="AJ55" s="201">
        <f>LEFT(G55,1)</f>
      </c>
      <c r="AK55" s="201" t="str">
        <f>CONCATENATE("KL",AE55,AF55,AG55,AH55,AI55,AJ55)</f>
        <v>KLRA</v>
      </c>
      <c r="AL55" s="203"/>
      <c r="AM55" s="102"/>
      <c r="AN55" s="102"/>
      <c r="AO55" s="102"/>
      <c r="AP55" s="102"/>
      <c r="AR55" s="105"/>
      <c r="AS55" s="105"/>
      <c r="AT55" s="105"/>
      <c r="AU55" s="105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1"/>
      <c r="CS55" s="1"/>
      <c r="CT55" s="1"/>
      <c r="CU55" s="1"/>
    </row>
    <row r="56" spans="3:99" ht="4.5" customHeight="1">
      <c r="C56" s="72"/>
      <c r="J56" s="7"/>
      <c r="K56" s="7"/>
      <c r="L56" s="7"/>
      <c r="M56" s="7"/>
      <c r="N56" s="64"/>
      <c r="O56" s="199"/>
      <c r="P56" s="199"/>
      <c r="Q56" s="199"/>
      <c r="R56" s="200"/>
      <c r="AF56" s="104"/>
      <c r="AG56" s="201"/>
      <c r="AH56" s="201"/>
      <c r="AI56" s="201"/>
      <c r="AJ56" s="201"/>
      <c r="AL56" s="199"/>
      <c r="AM56" s="102"/>
      <c r="AN56" s="102"/>
      <c r="AO56" s="102"/>
      <c r="AP56" s="102"/>
      <c r="AR56" s="105"/>
      <c r="AS56" s="105"/>
      <c r="AT56" s="105"/>
      <c r="AU56" s="105"/>
      <c r="CR56" s="1"/>
      <c r="CS56" s="1"/>
      <c r="CT56" s="1"/>
      <c r="CU56" s="1"/>
    </row>
    <row r="57" spans="1:99" ht="12.75" outlineLevel="1">
      <c r="A57" s="280" t="s">
        <v>4678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2"/>
      <c r="O57" s="199"/>
      <c r="P57" s="199"/>
      <c r="Q57" s="199"/>
      <c r="R57" s="200"/>
      <c r="AE57" s="203"/>
      <c r="AF57" s="104"/>
      <c r="AG57" s="201"/>
      <c r="AH57" s="201"/>
      <c r="AI57" s="201"/>
      <c r="AJ57" s="201"/>
      <c r="AL57" s="199"/>
      <c r="AM57" s="102"/>
      <c r="AN57" s="102"/>
      <c r="AO57" s="102"/>
      <c r="AP57" s="102"/>
      <c r="AR57" s="105"/>
      <c r="AS57" s="105"/>
      <c r="AT57" s="105"/>
      <c r="AU57" s="105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1"/>
      <c r="CS57" s="1"/>
      <c r="CT57" s="1"/>
      <c r="CU57" s="1"/>
    </row>
    <row r="58" spans="1:99" ht="25.5" outlineLevel="1">
      <c r="A58" s="24" t="s">
        <v>505</v>
      </c>
      <c r="B58" s="21" t="s">
        <v>418</v>
      </c>
      <c r="C58" s="23" t="s">
        <v>586</v>
      </c>
      <c r="D58" s="21" t="s">
        <v>584</v>
      </c>
      <c r="E58" s="22" t="s">
        <v>506</v>
      </c>
      <c r="F58" s="23" t="s">
        <v>587</v>
      </c>
      <c r="G58" s="23" t="s">
        <v>500</v>
      </c>
      <c r="H58" s="23" t="s">
        <v>300</v>
      </c>
      <c r="I58" s="283" t="s">
        <v>405</v>
      </c>
      <c r="J58" s="284"/>
      <c r="K58" s="23" t="s">
        <v>1786</v>
      </c>
      <c r="L58" s="23" t="s">
        <v>1787</v>
      </c>
      <c r="M58" s="159" t="s">
        <v>1788</v>
      </c>
      <c r="N58" s="34" t="s">
        <v>496</v>
      </c>
      <c r="O58" s="206"/>
      <c r="P58" s="206" t="s">
        <v>494</v>
      </c>
      <c r="Q58" s="206" t="s">
        <v>588</v>
      </c>
      <c r="R58" s="207" t="s">
        <v>595</v>
      </c>
      <c r="S58" s="206" t="s">
        <v>589</v>
      </c>
      <c r="T58" s="206" t="s">
        <v>590</v>
      </c>
      <c r="U58" s="206" t="s">
        <v>591</v>
      </c>
      <c r="V58" s="206" t="s">
        <v>592</v>
      </c>
      <c r="W58" s="206" t="s">
        <v>593</v>
      </c>
      <c r="X58" s="206" t="s">
        <v>594</v>
      </c>
      <c r="Y58" s="206" t="s">
        <v>596</v>
      </c>
      <c r="Z58" s="206" t="s">
        <v>304</v>
      </c>
      <c r="AB58" s="206" t="s">
        <v>585</v>
      </c>
      <c r="AC58" s="206" t="s">
        <v>911</v>
      </c>
      <c r="AD58" s="206"/>
      <c r="AE58" s="211" t="s">
        <v>278</v>
      </c>
      <c r="AF58" s="212"/>
      <c r="AG58" s="213"/>
      <c r="AH58" s="213"/>
      <c r="AI58" s="213"/>
      <c r="AJ58" s="213"/>
      <c r="AK58" s="213" t="s">
        <v>455</v>
      </c>
      <c r="AL58" s="237"/>
      <c r="AM58" s="102"/>
      <c r="AN58" s="102"/>
      <c r="AO58" s="102"/>
      <c r="AP58" s="102"/>
      <c r="AR58" s="105"/>
      <c r="AS58" s="105"/>
      <c r="AT58" s="105"/>
      <c r="AU58" s="105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1"/>
      <c r="CS58" s="1"/>
      <c r="CT58" s="1"/>
      <c r="CU58" s="1"/>
    </row>
    <row r="59" spans="1:99" ht="13.5" customHeight="1" outlineLevel="1">
      <c r="A59" s="60">
        <v>1</v>
      </c>
      <c r="B59" s="119"/>
      <c r="C59" s="61" t="str">
        <f>IF(ISBLANK(B59),"-","License")</f>
        <v>-</v>
      </c>
      <c r="D59" s="62" t="s">
        <v>584</v>
      </c>
      <c r="E59" s="120"/>
      <c r="F59" s="116"/>
      <c r="G59" s="116"/>
      <c r="H59" s="62" t="str">
        <f>IF(NOT(ISBLANK(E59)),AK59,"-")</f>
        <v>-</v>
      </c>
      <c r="I59" s="293">
        <f>IF(ISERROR(VLOOKUP(H59,SIL!$A:$B,2,FALSE)),"",VLOOKUP(H59,SIL!$A:$B,2,FALSE))</f>
      </c>
      <c r="J59" s="294"/>
      <c r="K59" s="161">
        <f>IF(ISERROR(VLOOKUP(H59,SIL!$A:$C,3,FALSE)),0,VLOOKUP(H59,SIL!$A:$C,3,FALSE))</f>
        <v>0</v>
      </c>
      <c r="L59" s="161">
        <f>ROUND(IF(ISNUMBER(K59),K59*E59,0),2)</f>
        <v>0</v>
      </c>
      <c r="M59" s="161" t="s">
        <v>1789</v>
      </c>
      <c r="N59" s="142"/>
      <c r="O59" s="199"/>
      <c r="P59" s="199">
        <f>IF(NOT(ISBLANK($B$11)),$B$11,"")</f>
      </c>
      <c r="Q59" s="199">
        <f>IF(NOT(ISBLANK($H$6)),$H$6,"")</f>
      </c>
      <c r="R59" s="200">
        <f>IF(NOT(ISBLANK($H$7)),$H$7,"")</f>
      </c>
      <c r="S59" s="199" t="str">
        <f>IF(NOT(ISBLANK($H$8)),$H$8,"")</f>
        <v>Russian Federation</v>
      </c>
      <c r="T59" s="199">
        <f>IF(NOT(ISBLANK($H$9)),$H$9,"")</f>
      </c>
      <c r="U59" s="199">
        <f>IF(NOT(ISBLANK($H$10)),$H$10,"")</f>
      </c>
      <c r="V59" s="199">
        <f>IF(NOT(ISBLANK($H$11)),$H$11,"")</f>
      </c>
      <c r="W59" s="199">
        <f>IF(NOT(ISBLANK($H$12)),$H$12,"")</f>
      </c>
      <c r="X59" s="199">
        <f>IF(NOT(ISBLANK($H$13)),$H$13,"")</f>
      </c>
      <c r="Y59" s="199">
        <f>IF(NOT(ISBLANK($H$14)),$H$14,"")</f>
      </c>
      <c r="Z59" s="199">
        <f>IF(NOT(ISBLANK($H$15)),$H$15,"")</f>
      </c>
      <c r="AB59" s="104">
        <f>IF(NOT(ISBLANK($B$7)),$B$7,"")</f>
      </c>
      <c r="AC59" s="201">
        <f>IF(NOT(ISBLANK($H$16)),$H$16,"")</f>
      </c>
      <c r="AD59" s="104"/>
      <c r="AE59" s="203">
        <f>LEFT(B59,4)</f>
      </c>
      <c r="AF59" s="104" t="s">
        <v>274</v>
      </c>
      <c r="AG59" s="201" t="s">
        <v>279</v>
      </c>
      <c r="AH59" s="201">
        <f>IF(ISERROR(VLOOKUP(E59,1!$D$55:$F$61,3,TRUE)),"",VLOOKUP(E59,1!$D$55:$F$61,3,TRUE))</f>
      </c>
      <c r="AI59" s="201">
        <f>LEFT(F59,1)</f>
      </c>
      <c r="AJ59" s="201">
        <f>LEFT(G59,1)</f>
      </c>
      <c r="AK59" s="201" t="str">
        <f>CONCATENATE("KL",AE59,AF59,AG59,AH59,AI59,AJ59)</f>
        <v>KLRA</v>
      </c>
      <c r="AL59" s="203"/>
      <c r="AM59" s="102"/>
      <c r="AN59" s="102"/>
      <c r="AO59" s="102"/>
      <c r="AP59" s="102"/>
      <c r="AR59" s="105"/>
      <c r="AS59" s="105"/>
      <c r="AT59" s="105"/>
      <c r="AU59" s="105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1"/>
      <c r="CS59" s="1"/>
      <c r="CT59" s="1"/>
      <c r="CU59" s="1"/>
    </row>
    <row r="60" spans="3:99" ht="4.5" customHeight="1">
      <c r="C60" s="72"/>
      <c r="J60" s="7"/>
      <c r="K60" s="7"/>
      <c r="L60" s="7"/>
      <c r="M60" s="7"/>
      <c r="N60" s="64"/>
      <c r="O60" s="199"/>
      <c r="P60" s="199"/>
      <c r="Q60" s="199"/>
      <c r="R60" s="200"/>
      <c r="AF60" s="104"/>
      <c r="AG60" s="201"/>
      <c r="AH60" s="201"/>
      <c r="AI60" s="201"/>
      <c r="AJ60" s="201"/>
      <c r="AL60" s="199"/>
      <c r="AM60" s="102"/>
      <c r="AN60" s="102"/>
      <c r="AO60" s="102"/>
      <c r="AP60" s="102"/>
      <c r="AR60" s="105"/>
      <c r="AS60" s="105"/>
      <c r="AT60" s="105"/>
      <c r="AU60" s="105"/>
      <c r="CR60" s="1"/>
      <c r="CS60" s="1"/>
      <c r="CT60" s="1"/>
      <c r="CU60" s="1"/>
    </row>
    <row r="61" spans="1:99" ht="12.75">
      <c r="A61" s="278" t="s">
        <v>1686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01"/>
      <c r="P61" s="201"/>
      <c r="Q61" s="199"/>
      <c r="R61" s="200"/>
      <c r="AF61" s="104"/>
      <c r="AG61" s="201"/>
      <c r="AH61" s="201"/>
      <c r="AI61" s="201"/>
      <c r="AJ61" s="201"/>
      <c r="AL61" s="199"/>
      <c r="AM61" s="102"/>
      <c r="AN61" s="102"/>
      <c r="AO61" s="102"/>
      <c r="AP61" s="102"/>
      <c r="AR61" s="105"/>
      <c r="AS61" s="105"/>
      <c r="AT61" s="105"/>
      <c r="AU61" s="105"/>
      <c r="CR61" s="1"/>
      <c r="CS61" s="1"/>
      <c r="CT61" s="1"/>
      <c r="CU61" s="1"/>
    </row>
    <row r="62" spans="1:75" s="3" customFormat="1" ht="4.5" customHeight="1" outlineLevel="1">
      <c r="A62" s="31"/>
      <c r="B62" s="17"/>
      <c r="C62" s="25"/>
      <c r="D62" s="39"/>
      <c r="E62" s="39"/>
      <c r="F62" s="17"/>
      <c r="G62" s="17"/>
      <c r="H62" s="17"/>
      <c r="I62" s="17"/>
      <c r="J62" s="17"/>
      <c r="K62" s="17"/>
      <c r="L62" s="17"/>
      <c r="M62" s="17"/>
      <c r="N62" s="17"/>
      <c r="O62" s="199"/>
      <c r="P62" s="199"/>
      <c r="Q62" s="199"/>
      <c r="R62" s="200"/>
      <c r="S62" s="199"/>
      <c r="T62" s="199"/>
      <c r="U62" s="199"/>
      <c r="V62" s="199"/>
      <c r="W62" s="199"/>
      <c r="X62" s="199"/>
      <c r="Y62" s="199"/>
      <c r="Z62" s="199"/>
      <c r="AA62" s="199"/>
      <c r="AB62" s="104"/>
      <c r="AC62" s="104"/>
      <c r="AD62" s="104"/>
      <c r="AE62" s="203"/>
      <c r="AF62" s="104"/>
      <c r="AG62" s="201"/>
      <c r="AH62" s="201"/>
      <c r="AI62" s="201"/>
      <c r="AJ62" s="201"/>
      <c r="AK62" s="201"/>
      <c r="AL62" s="203"/>
      <c r="AM62" s="102"/>
      <c r="AN62" s="102"/>
      <c r="AO62" s="102"/>
      <c r="AP62" s="102"/>
      <c r="AQ62" s="102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</row>
    <row r="63" spans="1:99" ht="12.75" outlineLevel="1">
      <c r="A63" s="299" t="s">
        <v>3223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300"/>
      <c r="O63" s="199"/>
      <c r="P63" s="199"/>
      <c r="Q63" s="199"/>
      <c r="R63" s="200"/>
      <c r="AE63" s="203"/>
      <c r="AF63" s="104"/>
      <c r="AG63" s="201"/>
      <c r="AH63" s="201"/>
      <c r="AI63" s="201"/>
      <c r="AJ63" s="201"/>
      <c r="AL63" s="199"/>
      <c r="AM63" s="102"/>
      <c r="AN63" s="102"/>
      <c r="AO63" s="102"/>
      <c r="AP63" s="102"/>
      <c r="AR63" s="105"/>
      <c r="AS63" s="105"/>
      <c r="AT63" s="105"/>
      <c r="AU63" s="105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1"/>
      <c r="CS63" s="1"/>
      <c r="CT63" s="1"/>
      <c r="CU63" s="1"/>
    </row>
    <row r="64" spans="1:99" ht="25.5" outlineLevel="1">
      <c r="A64" s="24" t="s">
        <v>505</v>
      </c>
      <c r="B64" s="23" t="s">
        <v>418</v>
      </c>
      <c r="C64" s="23" t="s">
        <v>586</v>
      </c>
      <c r="D64" s="23" t="s">
        <v>584</v>
      </c>
      <c r="E64" s="146" t="s">
        <v>3231</v>
      </c>
      <c r="F64" s="23" t="s">
        <v>587</v>
      </c>
      <c r="G64" s="23" t="s">
        <v>500</v>
      </c>
      <c r="H64" s="23" t="s">
        <v>300</v>
      </c>
      <c r="I64" s="283" t="s">
        <v>405</v>
      </c>
      <c r="J64" s="284"/>
      <c r="K64" s="23" t="s">
        <v>2342</v>
      </c>
      <c r="L64" s="23" t="s">
        <v>1790</v>
      </c>
      <c r="M64" s="159" t="s">
        <v>4676</v>
      </c>
      <c r="N64" s="34" t="s">
        <v>496</v>
      </c>
      <c r="O64" s="206"/>
      <c r="P64" s="206" t="s">
        <v>494</v>
      </c>
      <c r="Q64" s="206" t="s">
        <v>588</v>
      </c>
      <c r="R64" s="207" t="s">
        <v>595</v>
      </c>
      <c r="S64" s="206" t="s">
        <v>589</v>
      </c>
      <c r="T64" s="206" t="s">
        <v>590</v>
      </c>
      <c r="U64" s="206" t="s">
        <v>591</v>
      </c>
      <c r="V64" s="206" t="s">
        <v>592</v>
      </c>
      <c r="W64" s="206" t="s">
        <v>593</v>
      </c>
      <c r="X64" s="206" t="s">
        <v>594</v>
      </c>
      <c r="Y64" s="206" t="s">
        <v>596</v>
      </c>
      <c r="Z64" s="206" t="s">
        <v>304</v>
      </c>
      <c r="AB64" s="206" t="s">
        <v>585</v>
      </c>
      <c r="AC64" s="206" t="s">
        <v>911</v>
      </c>
      <c r="AD64" s="206"/>
      <c r="AE64" s="211" t="s">
        <v>278</v>
      </c>
      <c r="AF64" s="212"/>
      <c r="AG64" s="213"/>
      <c r="AH64" s="213"/>
      <c r="AI64" s="213"/>
      <c r="AJ64" s="213"/>
      <c r="AK64" s="213" t="s">
        <v>455</v>
      </c>
      <c r="AL64" s="237"/>
      <c r="AM64" s="102"/>
      <c r="AN64" s="102"/>
      <c r="AO64" s="102"/>
      <c r="AP64" s="102"/>
      <c r="AR64" s="105"/>
      <c r="AS64" s="105"/>
      <c r="AT64" s="105"/>
      <c r="AU64" s="105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1"/>
      <c r="CS64" s="1"/>
      <c r="CT64" s="1"/>
      <c r="CU64" s="1"/>
    </row>
    <row r="65" spans="1:99" ht="13.5" customHeight="1" outlineLevel="1">
      <c r="A65" s="60">
        <v>1</v>
      </c>
      <c r="B65" s="119"/>
      <c r="C65" s="63" t="str">
        <f>IF(ISBLANK(B65),"-","Certificate")</f>
        <v>-</v>
      </c>
      <c r="D65" s="62" t="s">
        <v>584</v>
      </c>
      <c r="E65" s="188"/>
      <c r="F65" s="33" t="str">
        <f>IF(ISBLANK(B65),"-","F 1 year")</f>
        <v>-</v>
      </c>
      <c r="G65" s="116"/>
      <c r="H65" s="62" t="str">
        <f>IF(NOT(ISBLANK(E65)),AK65,"-")</f>
        <v>-</v>
      </c>
      <c r="I65" s="293">
        <f>IF(ISERROR(VLOOKUP(H65,SIL!$A:$B,2,FALSE)),"",VLOOKUP(H65,SIL!$A:$B,2,FALSE))</f>
      </c>
      <c r="J65" s="294"/>
      <c r="K65" s="168">
        <f>IF(ISERROR(VLOOKUP(H65,SIL!$A:$C,3,FALSE)),0,ROUNDUP(VLOOKUP(H65,SIL!$A:$C,3,FALSE)*1.2,0))</f>
        <v>0</v>
      </c>
      <c r="L65" s="168">
        <f>ROUND(IF(ISNUMBER(K65),K65*E65,0),2)</f>
        <v>0</v>
      </c>
      <c r="M65" s="168">
        <f>ROUND(L65/1.2*0.2,2)</f>
        <v>0</v>
      </c>
      <c r="N65" s="142"/>
      <c r="O65" s="199"/>
      <c r="P65" s="199">
        <f>IF(NOT(ISBLANK($B$11)),$B$11,"")</f>
      </c>
      <c r="Q65" s="199">
        <f>IF(NOT(ISBLANK($H$6)),$H$6,"")</f>
      </c>
      <c r="R65" s="200">
        <f>IF(NOT(ISBLANK($H$7)),$H$7,"")</f>
      </c>
      <c r="S65" s="199" t="str">
        <f>IF(NOT(ISBLANK($H$8)),$H$8,"")</f>
        <v>Russian Federation</v>
      </c>
      <c r="T65" s="199">
        <f>IF(NOT(ISBLANK($H$9)),$H$9,"")</f>
      </c>
      <c r="U65" s="199">
        <f>IF(NOT(ISBLANK($H$10)),$H$10,"")</f>
      </c>
      <c r="V65" s="199">
        <f>IF(NOT(ISBLANK($H$11)),$H$11,"")</f>
      </c>
      <c r="W65" s="199">
        <f>IF(NOT(ISBLANK($H$12)),$H$12,"")</f>
      </c>
      <c r="X65" s="199">
        <f>IF(NOT(ISBLANK($H$13)),$H$13,"")</f>
      </c>
      <c r="Y65" s="199">
        <f>IF(NOT(ISBLANK($H$14)),$H$14,"")</f>
      </c>
      <c r="Z65" s="199">
        <f>IF(NOT(ISBLANK($H$15)),$H$15,"")</f>
      </c>
      <c r="AB65" s="104">
        <f>IF(NOT(ISBLANK($B$7)),$B$7,"")</f>
      </c>
      <c r="AC65" s="201">
        <f>IF(NOT(ISBLANK($H$16)),$H$16,"")</f>
      </c>
      <c r="AD65" s="104"/>
      <c r="AE65" s="203">
        <f>LEFT(B65,4)</f>
      </c>
      <c r="AF65" s="104" t="s">
        <v>274</v>
      </c>
      <c r="AG65" s="201" t="s">
        <v>2355</v>
      </c>
      <c r="AH65" s="201">
        <f>IF(ISERROR(VLOOKUP(E65,1!$D$49:$F$53,3,TRUE)),"",VLOOKUP(E65,1!$D$49:$F$53,3,TRUE))</f>
      </c>
      <c r="AI65" s="201" t="str">
        <f>LEFT(F65,1)</f>
        <v>-</v>
      </c>
      <c r="AJ65" s="201">
        <f>LEFT(G65,1)</f>
      </c>
      <c r="AK65" s="201" t="str">
        <f>CONCATENATE("KL",AE65,AF65,AG65,AH65,AI65,AJ65)</f>
        <v>KLRL-</v>
      </c>
      <c r="AL65" s="203"/>
      <c r="AM65" s="102"/>
      <c r="AN65" s="102"/>
      <c r="AO65" s="102"/>
      <c r="AP65" s="102"/>
      <c r="AR65" s="105"/>
      <c r="AS65" s="105"/>
      <c r="AT65" s="105"/>
      <c r="AU65" s="105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1"/>
      <c r="CS65" s="1"/>
      <c r="CT65" s="1"/>
      <c r="CU65" s="1"/>
    </row>
    <row r="66" spans="1:75" s="3" customFormat="1" ht="4.5" customHeight="1" outlineLevel="1">
      <c r="A66" s="31"/>
      <c r="B66" s="17"/>
      <c r="C66" s="25"/>
      <c r="D66" s="39"/>
      <c r="E66" s="39"/>
      <c r="F66" s="17"/>
      <c r="G66" s="17"/>
      <c r="H66" s="17"/>
      <c r="I66" s="17"/>
      <c r="J66" s="17"/>
      <c r="K66" s="17"/>
      <c r="L66" s="17"/>
      <c r="M66" s="17"/>
      <c r="N66" s="17"/>
      <c r="O66" s="199"/>
      <c r="P66" s="199"/>
      <c r="Q66" s="199"/>
      <c r="R66" s="200"/>
      <c r="S66" s="199"/>
      <c r="T66" s="199"/>
      <c r="U66" s="199"/>
      <c r="V66" s="199"/>
      <c r="W66" s="199"/>
      <c r="X66" s="199"/>
      <c r="Y66" s="199"/>
      <c r="Z66" s="199"/>
      <c r="AA66" s="199"/>
      <c r="AB66" s="104"/>
      <c r="AC66" s="104"/>
      <c r="AD66" s="104"/>
      <c r="AE66" s="203"/>
      <c r="AF66" s="104"/>
      <c r="AG66" s="201"/>
      <c r="AH66" s="201"/>
      <c r="AI66" s="201"/>
      <c r="AJ66" s="201"/>
      <c r="AK66" s="201"/>
      <c r="AL66" s="203"/>
      <c r="AM66" s="102"/>
      <c r="AN66" s="102"/>
      <c r="AO66" s="102"/>
      <c r="AP66" s="102"/>
      <c r="AQ66" s="102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</row>
    <row r="67" spans="1:99" ht="12.75" outlineLevel="1">
      <c r="A67" s="299" t="s">
        <v>2893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300"/>
      <c r="O67" s="199"/>
      <c r="P67" s="199"/>
      <c r="Q67" s="199"/>
      <c r="R67" s="200"/>
      <c r="AE67" s="203"/>
      <c r="AF67" s="104"/>
      <c r="AG67" s="201"/>
      <c r="AH67" s="201"/>
      <c r="AI67" s="201"/>
      <c r="AJ67" s="201"/>
      <c r="AL67" s="199"/>
      <c r="AM67" s="102"/>
      <c r="AN67" s="102"/>
      <c r="AO67" s="102"/>
      <c r="AP67" s="102"/>
      <c r="AR67" s="105"/>
      <c r="AS67" s="105"/>
      <c r="AT67" s="105"/>
      <c r="AU67" s="105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1"/>
      <c r="CS67" s="1"/>
      <c r="CT67" s="1"/>
      <c r="CU67" s="1"/>
    </row>
    <row r="68" spans="1:99" ht="12.75" outlineLevel="1">
      <c r="A68" s="24" t="s">
        <v>505</v>
      </c>
      <c r="B68" s="23" t="s">
        <v>418</v>
      </c>
      <c r="C68" s="23" t="s">
        <v>586</v>
      </c>
      <c r="D68" s="23" t="s">
        <v>584</v>
      </c>
      <c r="E68" s="146" t="s">
        <v>506</v>
      </c>
      <c r="F68" s="23" t="s">
        <v>587</v>
      </c>
      <c r="G68" s="23" t="s">
        <v>500</v>
      </c>
      <c r="H68" s="23" t="s">
        <v>300</v>
      </c>
      <c r="I68" s="283" t="s">
        <v>405</v>
      </c>
      <c r="J68" s="284"/>
      <c r="K68" s="23" t="s">
        <v>2342</v>
      </c>
      <c r="L68" s="23" t="s">
        <v>1790</v>
      </c>
      <c r="M68" s="159" t="s">
        <v>4676</v>
      </c>
      <c r="N68" s="34" t="s">
        <v>496</v>
      </c>
      <c r="O68" s="206"/>
      <c r="P68" s="206" t="s">
        <v>494</v>
      </c>
      <c r="Q68" s="206" t="s">
        <v>588</v>
      </c>
      <c r="R68" s="207" t="s">
        <v>595</v>
      </c>
      <c r="S68" s="206" t="s">
        <v>589</v>
      </c>
      <c r="T68" s="206" t="s">
        <v>590</v>
      </c>
      <c r="U68" s="206" t="s">
        <v>591</v>
      </c>
      <c r="V68" s="206" t="s">
        <v>592</v>
      </c>
      <c r="W68" s="206" t="s">
        <v>593</v>
      </c>
      <c r="X68" s="206" t="s">
        <v>594</v>
      </c>
      <c r="Y68" s="206" t="s">
        <v>596</v>
      </c>
      <c r="Z68" s="206" t="s">
        <v>304</v>
      </c>
      <c r="AB68" s="206" t="s">
        <v>585</v>
      </c>
      <c r="AC68" s="206" t="s">
        <v>911</v>
      </c>
      <c r="AD68" s="206"/>
      <c r="AE68" s="211" t="s">
        <v>278</v>
      </c>
      <c r="AF68" s="212"/>
      <c r="AG68" s="213"/>
      <c r="AH68" s="213"/>
      <c r="AI68" s="213"/>
      <c r="AJ68" s="213"/>
      <c r="AK68" s="213" t="s">
        <v>455</v>
      </c>
      <c r="AL68" s="237"/>
      <c r="AM68" s="102"/>
      <c r="AN68" s="102"/>
      <c r="AO68" s="102"/>
      <c r="AP68" s="102"/>
      <c r="AR68" s="105"/>
      <c r="AS68" s="105"/>
      <c r="AT68" s="105"/>
      <c r="AU68" s="105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1"/>
      <c r="CS68" s="1"/>
      <c r="CT68" s="1"/>
      <c r="CU68" s="1"/>
    </row>
    <row r="69" spans="1:99" ht="13.5" customHeight="1" outlineLevel="1">
      <c r="A69" s="60">
        <v>1</v>
      </c>
      <c r="B69" s="119"/>
      <c r="C69" s="63" t="str">
        <f>IF(ISBLANK(B69),"-","Certificate")</f>
        <v>-</v>
      </c>
      <c r="D69" s="62" t="s">
        <v>584</v>
      </c>
      <c r="E69" s="121"/>
      <c r="F69" s="116"/>
      <c r="G69" s="101" t="str">
        <f>IF(ISBLANK(B69),"-","S Base")</f>
        <v>-</v>
      </c>
      <c r="H69" s="62" t="str">
        <f>IF(NOT(ISBLANK(E69)),AK69,"-")</f>
        <v>-</v>
      </c>
      <c r="I69" s="293">
        <f>IF(ISERROR(VLOOKUP(H69,SIL!$A:$B,2,FALSE)),"",VLOOKUP(H69,SIL!$A:$B,2,FALSE))</f>
      </c>
      <c r="J69" s="294"/>
      <c r="K69" s="168">
        <f>IF(ISERROR(VLOOKUP(H69,SIL!$A:$C,3,FALSE)),0,ROUNDUP(VLOOKUP(H69,SIL!$A:$C,3,FALSE)*1.2,0))</f>
        <v>0</v>
      </c>
      <c r="L69" s="168">
        <f>ROUND(IF(ISNUMBER(K69),K69*E69,0),2)</f>
        <v>0</v>
      </c>
      <c r="M69" s="168">
        <f>ROUND(L69/1.2*0.2,2)</f>
        <v>0</v>
      </c>
      <c r="N69" s="142"/>
      <c r="O69" s="199"/>
      <c r="P69" s="199">
        <f>IF(NOT(ISBLANK($B$11)),$B$11,"")</f>
      </c>
      <c r="Q69" s="199">
        <f>IF(NOT(ISBLANK($H$6)),$H$6,"")</f>
      </c>
      <c r="R69" s="200">
        <f>IF(NOT(ISBLANK($H$7)),$H$7,"")</f>
      </c>
      <c r="S69" s="199" t="str">
        <f>IF(NOT(ISBLANK($H$8)),$H$8,"")</f>
        <v>Russian Federation</v>
      </c>
      <c r="T69" s="199">
        <f>IF(NOT(ISBLANK($H$9)),$H$9,"")</f>
      </c>
      <c r="U69" s="199">
        <f>IF(NOT(ISBLANK($H$10)),$H$10,"")</f>
      </c>
      <c r="V69" s="199">
        <f>IF(NOT(ISBLANK($H$11)),$H$11,"")</f>
      </c>
      <c r="W69" s="199">
        <f>IF(NOT(ISBLANK($H$12)),$H$12,"")</f>
      </c>
      <c r="X69" s="199">
        <f>IF(NOT(ISBLANK($H$13)),$H$13,"")</f>
      </c>
      <c r="Y69" s="199">
        <f>IF(NOT(ISBLANK($H$14)),$H$14,"")</f>
      </c>
      <c r="Z69" s="199">
        <f>IF(NOT(ISBLANK($H$15)),$H$15,"")</f>
      </c>
      <c r="AB69" s="104">
        <f>IF(NOT(ISBLANK($B$7)),$B$7,"")</f>
      </c>
      <c r="AC69" s="201">
        <f>IF(NOT(ISBLANK($H$16)),$H$16,"")</f>
      </c>
      <c r="AD69" s="104"/>
      <c r="AE69" s="203">
        <f>LEFT(B69,4)</f>
      </c>
      <c r="AF69" s="104" t="s">
        <v>274</v>
      </c>
      <c r="AG69" s="201" t="s">
        <v>2355</v>
      </c>
      <c r="AH69" s="201" t="s">
        <v>226</v>
      </c>
      <c r="AI69" s="201">
        <f>LEFT(F69,1)</f>
      </c>
      <c r="AJ69" s="201" t="s">
        <v>226</v>
      </c>
      <c r="AK69" s="201" t="str">
        <f>CONCATENATE("KL",AE69,AF69,AG69,AH69,AI69,AJ69)</f>
        <v>KLRLZZ</v>
      </c>
      <c r="AL69" s="203"/>
      <c r="AM69" s="102"/>
      <c r="AN69" s="102"/>
      <c r="AO69" s="102"/>
      <c r="AP69" s="102"/>
      <c r="AR69" s="105"/>
      <c r="AS69" s="105"/>
      <c r="AT69" s="105"/>
      <c r="AU69" s="105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1"/>
      <c r="CS69" s="1"/>
      <c r="CT69" s="1"/>
      <c r="CU69" s="1"/>
    </row>
    <row r="70" spans="1:75" s="3" customFormat="1" ht="4.5" customHeight="1" outlineLevel="1">
      <c r="A70" s="78"/>
      <c r="B70" s="26"/>
      <c r="C70" s="30"/>
      <c r="D70" s="40"/>
      <c r="E70" s="40"/>
      <c r="F70" s="26"/>
      <c r="G70" s="26"/>
      <c r="H70" s="17"/>
      <c r="I70" s="17"/>
      <c r="J70" s="17"/>
      <c r="K70" s="17"/>
      <c r="L70" s="17"/>
      <c r="M70" s="17"/>
      <c r="N70" s="17"/>
      <c r="O70" s="199"/>
      <c r="P70" s="199"/>
      <c r="Q70" s="199"/>
      <c r="R70" s="200"/>
      <c r="S70" s="199"/>
      <c r="T70" s="199"/>
      <c r="U70" s="199"/>
      <c r="V70" s="199"/>
      <c r="W70" s="199"/>
      <c r="X70" s="199"/>
      <c r="Y70" s="199"/>
      <c r="Z70" s="199"/>
      <c r="AA70" s="199"/>
      <c r="AB70" s="104"/>
      <c r="AC70" s="104"/>
      <c r="AD70" s="104"/>
      <c r="AE70" s="203"/>
      <c r="AF70" s="104"/>
      <c r="AG70" s="201"/>
      <c r="AH70" s="201"/>
      <c r="AI70" s="201"/>
      <c r="AJ70" s="201"/>
      <c r="AK70" s="201"/>
      <c r="AL70" s="203"/>
      <c r="AM70" s="102"/>
      <c r="AN70" s="102"/>
      <c r="AO70" s="102"/>
      <c r="AP70" s="102"/>
      <c r="AQ70" s="102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</row>
    <row r="71" spans="1:99" ht="12.75" outlineLevel="1">
      <c r="A71" s="301" t="s">
        <v>224</v>
      </c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6"/>
      <c r="O71" s="199"/>
      <c r="P71" s="199"/>
      <c r="Q71" s="199"/>
      <c r="R71" s="200"/>
      <c r="AE71" s="203"/>
      <c r="AF71" s="104"/>
      <c r="AG71" s="201"/>
      <c r="AH71" s="201"/>
      <c r="AI71" s="201"/>
      <c r="AJ71" s="201"/>
      <c r="AL71" s="203"/>
      <c r="AM71" s="102"/>
      <c r="AN71" s="102"/>
      <c r="AO71" s="102"/>
      <c r="AP71" s="102"/>
      <c r="AR71" s="105"/>
      <c r="AS71" s="105"/>
      <c r="AT71" s="105"/>
      <c r="AU71" s="105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1"/>
      <c r="CS71" s="1"/>
      <c r="CT71" s="1"/>
      <c r="CU71" s="1"/>
    </row>
    <row r="72" spans="1:95" s="13" customFormat="1" ht="12.75" outlineLevel="1">
      <c r="A72" s="24" t="s">
        <v>505</v>
      </c>
      <c r="B72" s="23" t="s">
        <v>418</v>
      </c>
      <c r="C72" s="23" t="s">
        <v>586</v>
      </c>
      <c r="D72" s="23" t="s">
        <v>584</v>
      </c>
      <c r="E72" s="147" t="s">
        <v>506</v>
      </c>
      <c r="F72" s="23" t="s">
        <v>584</v>
      </c>
      <c r="G72" s="23" t="s">
        <v>584</v>
      </c>
      <c r="H72" s="23" t="s">
        <v>300</v>
      </c>
      <c r="I72" s="295" t="s">
        <v>405</v>
      </c>
      <c r="J72" s="295"/>
      <c r="K72" s="23" t="s">
        <v>2342</v>
      </c>
      <c r="L72" s="23" t="s">
        <v>1790</v>
      </c>
      <c r="M72" s="159" t="s">
        <v>4676</v>
      </c>
      <c r="N72" s="18"/>
      <c r="O72" s="206"/>
      <c r="P72" s="206" t="s">
        <v>494</v>
      </c>
      <c r="Q72" s="206" t="s">
        <v>588</v>
      </c>
      <c r="R72" s="207" t="s">
        <v>595</v>
      </c>
      <c r="S72" s="206" t="s">
        <v>589</v>
      </c>
      <c r="T72" s="206" t="s">
        <v>590</v>
      </c>
      <c r="U72" s="206" t="s">
        <v>591</v>
      </c>
      <c r="V72" s="206" t="s">
        <v>592</v>
      </c>
      <c r="W72" s="206" t="s">
        <v>593</v>
      </c>
      <c r="X72" s="206" t="s">
        <v>594</v>
      </c>
      <c r="Y72" s="206" t="s">
        <v>596</v>
      </c>
      <c r="Z72" s="206" t="s">
        <v>304</v>
      </c>
      <c r="AA72" s="199"/>
      <c r="AB72" s="206" t="s">
        <v>585</v>
      </c>
      <c r="AC72" s="206" t="s">
        <v>911</v>
      </c>
      <c r="AD72" s="206"/>
      <c r="AE72" s="211"/>
      <c r="AF72" s="212"/>
      <c r="AG72" s="213"/>
      <c r="AH72" s="213"/>
      <c r="AI72" s="213"/>
      <c r="AJ72" s="213"/>
      <c r="AK72" s="213" t="s">
        <v>455</v>
      </c>
      <c r="AL72" s="240"/>
      <c r="AM72" s="241"/>
      <c r="AN72" s="241"/>
      <c r="AO72" s="241"/>
      <c r="AP72" s="241"/>
      <c r="AQ72" s="241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</row>
    <row r="73" spans="1:99" ht="12.75" customHeight="1" outlineLevel="1">
      <c r="A73" s="60">
        <v>1</v>
      </c>
      <c r="B73" s="119"/>
      <c r="C73" s="62" t="s">
        <v>224</v>
      </c>
      <c r="D73" s="62" t="s">
        <v>584</v>
      </c>
      <c r="E73" s="120"/>
      <c r="F73" s="62" t="s">
        <v>584</v>
      </c>
      <c r="G73" s="62" t="s">
        <v>584</v>
      </c>
      <c r="H73" s="62" t="str">
        <f>IF(NOT(ISBLANK(E73)),AK73,"-")</f>
        <v>-</v>
      </c>
      <c r="I73" s="296">
        <f>IF(ISERROR(VLOOKUP(H73,SIL!$A:$B,2,FALSE)),"",VLOOKUP(H73,SIL!$A:$B,2,FALSE))</f>
      </c>
      <c r="J73" s="296"/>
      <c r="K73" s="168">
        <f>IF(ISERROR(VLOOKUP(H73,SIL!$A:$C,3,FALSE)),0,ROUND(VLOOKUP(H73,SIL!$A:$C,3,FALSE)*1.2,2))</f>
        <v>0</v>
      </c>
      <c r="L73" s="168">
        <f>ROUND(IF(ISNUMBER(K73),K73*E73,0),2)</f>
        <v>0</v>
      </c>
      <c r="M73" s="168">
        <f>ROUND(L73/1.2*0.2,2)</f>
        <v>0</v>
      </c>
      <c r="N73" s="17"/>
      <c r="O73" s="199"/>
      <c r="P73" s="199">
        <f>IF(NOT(ISBLANK($B$11)),$B$11,"")</f>
      </c>
      <c r="Q73" s="199">
        <f>IF(NOT(ISBLANK($H$6)),$H$6,"")</f>
      </c>
      <c r="R73" s="200">
        <f>IF(NOT(ISBLANK($H$7)),$H$7,"")</f>
      </c>
      <c r="S73" s="199" t="str">
        <f>IF(NOT(ISBLANK($H$8)),$H$8,"")</f>
        <v>Russian Federation</v>
      </c>
      <c r="T73" s="199">
        <f>IF(NOT(ISBLANK($H$9)),$H$9,"")</f>
      </c>
      <c r="U73" s="199">
        <f>IF(NOT(ISBLANK($H$10)),$H$10,"")</f>
      </c>
      <c r="V73" s="199">
        <f>IF(NOT(ISBLANK($H$11)),$H$11,"")</f>
      </c>
      <c r="W73" s="199">
        <f>IF(NOT(ISBLANK($H$12)),$H$12,"")</f>
      </c>
      <c r="X73" s="199">
        <f>IF(NOT(ISBLANK($H$13)),$H$13,"")</f>
      </c>
      <c r="Y73" s="199">
        <f>IF(NOT(ISBLANK($H$14)),$H$14,"")</f>
      </c>
      <c r="Z73" s="199">
        <f>IF(NOT(ISBLANK($H$15)),$H$15,"")</f>
      </c>
      <c r="AB73" s="104">
        <f>IF(NOT(ISBLANK($B$7)),$B$7,"")</f>
      </c>
      <c r="AC73" s="201">
        <f>IF(NOT(ISBLANK($H$16)),$H$16,"")</f>
      </c>
      <c r="AD73" s="104"/>
      <c r="AE73" s="203">
        <f>LEFT(B73,4)</f>
      </c>
      <c r="AF73" s="104" t="s">
        <v>274</v>
      </c>
      <c r="AG73" s="201" t="s">
        <v>282</v>
      </c>
      <c r="AH73" s="201" t="s">
        <v>226</v>
      </c>
      <c r="AI73" s="201" t="s">
        <v>226</v>
      </c>
      <c r="AJ73" s="201" t="s">
        <v>226</v>
      </c>
      <c r="AK73" s="201" t="str">
        <f>CONCATENATE("KL",AE73,AF73,AG73,AH73,AI73,AJ73)</f>
        <v>KLRMZZZ</v>
      </c>
      <c r="AL73" s="203"/>
      <c r="AM73" s="102"/>
      <c r="AN73" s="102"/>
      <c r="AO73" s="102"/>
      <c r="AP73" s="102"/>
      <c r="AR73" s="105"/>
      <c r="AS73" s="105"/>
      <c r="AT73" s="105"/>
      <c r="AU73" s="105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1"/>
      <c r="CS73" s="1"/>
      <c r="CT73" s="1"/>
      <c r="CU73" s="1"/>
    </row>
    <row r="74" spans="15:95" s="73" customFormat="1" ht="12.75">
      <c r="O74" s="225"/>
      <c r="P74" s="225"/>
      <c r="Q74" s="225"/>
      <c r="R74" s="226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7"/>
      <c r="AG74" s="224"/>
      <c r="AH74" s="224"/>
      <c r="AI74" s="224"/>
      <c r="AJ74" s="224"/>
      <c r="AK74" s="224"/>
      <c r="AL74" s="225"/>
      <c r="AM74" s="228"/>
      <c r="AN74" s="228"/>
      <c r="AO74" s="228"/>
      <c r="AP74" s="228"/>
      <c r="AQ74" s="228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</row>
    <row r="75" spans="1:95" s="43" customFormat="1" ht="12.75">
      <c r="A75" s="69"/>
      <c r="B75" s="70"/>
      <c r="C75" s="70"/>
      <c r="D75" s="70"/>
      <c r="E75" s="70"/>
      <c r="F75" s="69"/>
      <c r="H75" s="71"/>
      <c r="I75" s="71"/>
      <c r="O75" s="199"/>
      <c r="P75" s="199"/>
      <c r="Q75" s="199"/>
      <c r="R75" s="200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04"/>
      <c r="AG75" s="201"/>
      <c r="AH75" s="201"/>
      <c r="AI75" s="201"/>
      <c r="AJ75" s="201"/>
      <c r="AK75" s="201"/>
      <c r="AL75" s="199"/>
      <c r="AM75" s="199"/>
      <c r="AN75" s="199"/>
      <c r="AO75" s="199"/>
      <c r="AP75" s="199"/>
      <c r="AQ75" s="199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</row>
    <row r="76" spans="2:95" s="43" customFormat="1" ht="13.5" customHeight="1">
      <c r="B76" s="70"/>
      <c r="C76" s="70"/>
      <c r="D76" s="70"/>
      <c r="E76" s="70"/>
      <c r="H76" s="71"/>
      <c r="I76" s="71"/>
      <c r="O76" s="199"/>
      <c r="P76" s="199"/>
      <c r="Q76" s="199"/>
      <c r="R76" s="200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04"/>
      <c r="AG76" s="201"/>
      <c r="AH76" s="201"/>
      <c r="AI76" s="201"/>
      <c r="AJ76" s="201"/>
      <c r="AK76" s="201"/>
      <c r="AL76" s="199"/>
      <c r="AM76" s="199"/>
      <c r="AN76" s="199"/>
      <c r="AO76" s="199"/>
      <c r="AP76" s="199"/>
      <c r="AQ76" s="199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</row>
    <row r="77" spans="2:95" s="43" customFormat="1" ht="13.5" customHeight="1">
      <c r="B77" s="70"/>
      <c r="C77" s="70"/>
      <c r="D77" s="70"/>
      <c r="E77" s="70"/>
      <c r="H77" s="71"/>
      <c r="I77" s="71"/>
      <c r="O77" s="199"/>
      <c r="P77" s="199"/>
      <c r="Q77" s="199"/>
      <c r="R77" s="200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04"/>
      <c r="AG77" s="201"/>
      <c r="AH77" s="201"/>
      <c r="AI77" s="201"/>
      <c r="AJ77" s="201"/>
      <c r="AK77" s="201"/>
      <c r="AL77" s="199"/>
      <c r="AM77" s="199"/>
      <c r="AN77" s="199"/>
      <c r="AO77" s="199"/>
      <c r="AP77" s="199"/>
      <c r="AQ77" s="199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</row>
    <row r="78" spans="2:95" s="43" customFormat="1" ht="13.5" customHeight="1">
      <c r="B78" s="70"/>
      <c r="C78" s="70"/>
      <c r="D78" s="70"/>
      <c r="E78" s="70"/>
      <c r="O78" s="199"/>
      <c r="P78" s="199"/>
      <c r="Q78" s="199"/>
      <c r="R78" s="200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03"/>
      <c r="AF78" s="104"/>
      <c r="AG78" s="201"/>
      <c r="AH78" s="201"/>
      <c r="AI78" s="201"/>
      <c r="AJ78" s="201"/>
      <c r="AK78" s="201"/>
      <c r="AL78" s="199"/>
      <c r="AM78" s="199"/>
      <c r="AN78" s="199"/>
      <c r="AO78" s="199"/>
      <c r="AP78" s="199"/>
      <c r="AQ78" s="199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</row>
    <row r="79" spans="2:95" s="43" customFormat="1" ht="4.5" customHeight="1">
      <c r="B79" s="70"/>
      <c r="C79" s="70"/>
      <c r="D79" s="70"/>
      <c r="E79" s="70"/>
      <c r="O79" s="199"/>
      <c r="P79" s="199"/>
      <c r="Q79" s="199"/>
      <c r="R79" s="200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04"/>
      <c r="AG79" s="201"/>
      <c r="AH79" s="201"/>
      <c r="AI79" s="201"/>
      <c r="AJ79" s="201"/>
      <c r="AK79" s="201"/>
      <c r="AL79" s="199"/>
      <c r="AM79" s="199"/>
      <c r="AN79" s="199"/>
      <c r="AO79" s="199"/>
      <c r="AP79" s="199"/>
      <c r="AQ79" s="199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</row>
    <row r="80" spans="1:95" s="43" customFormat="1" ht="12.75">
      <c r="A80" s="69"/>
      <c r="B80" s="70"/>
      <c r="C80" s="70"/>
      <c r="D80" s="70"/>
      <c r="E80" s="70"/>
      <c r="F80" s="69"/>
      <c r="O80" s="199"/>
      <c r="P80" s="199"/>
      <c r="Q80" s="199"/>
      <c r="R80" s="200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04"/>
      <c r="AG80" s="201"/>
      <c r="AH80" s="201"/>
      <c r="AI80" s="201"/>
      <c r="AJ80" s="201"/>
      <c r="AK80" s="201"/>
      <c r="AL80" s="199"/>
      <c r="AM80" s="199"/>
      <c r="AN80" s="199"/>
      <c r="AO80" s="199"/>
      <c r="AP80" s="199"/>
      <c r="AQ80" s="199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</row>
    <row r="81" spans="2:95" s="43" customFormat="1" ht="12.75">
      <c r="B81" s="70"/>
      <c r="C81" s="70"/>
      <c r="D81" s="70"/>
      <c r="E81" s="70"/>
      <c r="O81" s="199"/>
      <c r="P81" s="199"/>
      <c r="Q81" s="199"/>
      <c r="R81" s="200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04"/>
      <c r="AG81" s="201"/>
      <c r="AH81" s="201"/>
      <c r="AI81" s="201"/>
      <c r="AJ81" s="201"/>
      <c r="AK81" s="201"/>
      <c r="AL81" s="199"/>
      <c r="AM81" s="199"/>
      <c r="AN81" s="199"/>
      <c r="AO81" s="199"/>
      <c r="AP81" s="199"/>
      <c r="AQ81" s="199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</row>
    <row r="82" spans="2:95" s="43" customFormat="1" ht="12.75">
      <c r="B82" s="70"/>
      <c r="C82" s="70"/>
      <c r="D82" s="70"/>
      <c r="E82" s="70"/>
      <c r="O82" s="199"/>
      <c r="P82" s="199"/>
      <c r="Q82" s="199"/>
      <c r="R82" s="200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04"/>
      <c r="AG82" s="201"/>
      <c r="AH82" s="201"/>
      <c r="AI82" s="201"/>
      <c r="AJ82" s="201"/>
      <c r="AK82" s="201"/>
      <c r="AL82" s="199"/>
      <c r="AM82" s="199"/>
      <c r="AN82" s="199"/>
      <c r="AO82" s="199"/>
      <c r="AP82" s="199"/>
      <c r="AQ82" s="199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</row>
    <row r="83" spans="2:95" s="43" customFormat="1" ht="12.75">
      <c r="B83" s="70"/>
      <c r="C83" s="70"/>
      <c r="D83" s="70"/>
      <c r="E83" s="70"/>
      <c r="O83" s="199"/>
      <c r="P83" s="199"/>
      <c r="Q83" s="199"/>
      <c r="R83" s="200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04"/>
      <c r="AG83" s="201"/>
      <c r="AH83" s="201"/>
      <c r="AI83" s="201"/>
      <c r="AJ83" s="201"/>
      <c r="AK83" s="201"/>
      <c r="AL83" s="199"/>
      <c r="AM83" s="199"/>
      <c r="AN83" s="199"/>
      <c r="AO83" s="199"/>
      <c r="AP83" s="199"/>
      <c r="AQ83" s="199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</row>
    <row r="84" spans="15:95" s="75" customFormat="1" ht="12.75">
      <c r="O84" s="242"/>
      <c r="P84" s="242"/>
      <c r="Q84" s="242"/>
      <c r="R84" s="243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4"/>
      <c r="AG84" s="245"/>
      <c r="AH84" s="245"/>
      <c r="AI84" s="245"/>
      <c r="AJ84" s="245"/>
      <c r="AK84" s="245"/>
      <c r="AL84" s="242"/>
      <c r="AM84" s="242"/>
      <c r="AN84" s="242"/>
      <c r="AO84" s="242"/>
      <c r="AP84" s="242"/>
      <c r="AQ84" s="242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</row>
    <row r="85" spans="15:95" s="43" customFormat="1" ht="12.75">
      <c r="O85" s="199"/>
      <c r="P85" s="199"/>
      <c r="Q85" s="199"/>
      <c r="R85" s="200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04"/>
      <c r="AG85" s="201"/>
      <c r="AH85" s="201"/>
      <c r="AI85" s="201"/>
      <c r="AJ85" s="201"/>
      <c r="AK85" s="201"/>
      <c r="AL85" s="199"/>
      <c r="AM85" s="199"/>
      <c r="AN85" s="199"/>
      <c r="AO85" s="199"/>
      <c r="AP85" s="199"/>
      <c r="AQ85" s="199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</row>
    <row r="86" spans="15:99" ht="12.75">
      <c r="O86" s="155"/>
      <c r="P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3"/>
      <c r="CQ86" s="3"/>
      <c r="CR86" s="1"/>
      <c r="CS86" s="1"/>
      <c r="CT86" s="1"/>
      <c r="CU86" s="1"/>
    </row>
    <row r="87" spans="15:99" ht="12.75">
      <c r="O87" s="199"/>
      <c r="P87" s="199"/>
      <c r="Q87" s="199"/>
      <c r="R87" s="200"/>
      <c r="AF87" s="104"/>
      <c r="AG87" s="201"/>
      <c r="AH87" s="201"/>
      <c r="AI87" s="201"/>
      <c r="AJ87" s="201"/>
      <c r="AL87" s="199"/>
      <c r="AM87" s="102"/>
      <c r="AN87" s="102"/>
      <c r="AO87" s="102"/>
      <c r="AP87" s="102"/>
      <c r="AR87" s="105"/>
      <c r="AS87" s="105"/>
      <c r="AT87" s="105"/>
      <c r="AU87" s="105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1"/>
      <c r="CS87" s="1"/>
      <c r="CT87" s="1"/>
      <c r="CU87" s="1"/>
    </row>
    <row r="88" spans="15:99" ht="12.75">
      <c r="O88" s="199"/>
      <c r="P88" s="199"/>
      <c r="Q88" s="199"/>
      <c r="R88" s="200"/>
      <c r="AF88" s="104"/>
      <c r="AG88" s="201"/>
      <c r="AH88" s="201"/>
      <c r="AI88" s="201"/>
      <c r="AJ88" s="201"/>
      <c r="AL88" s="199"/>
      <c r="AM88" s="102"/>
      <c r="AN88" s="102"/>
      <c r="AO88" s="102"/>
      <c r="AP88" s="102"/>
      <c r="AR88" s="105"/>
      <c r="AS88" s="105"/>
      <c r="AT88" s="105"/>
      <c r="AU88" s="105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1"/>
      <c r="CS88" s="1"/>
      <c r="CT88" s="1"/>
      <c r="CU88" s="1"/>
    </row>
    <row r="89" spans="15:99" ht="12.75">
      <c r="O89" s="199"/>
      <c r="P89" s="199"/>
      <c r="Q89" s="199"/>
      <c r="R89" s="200"/>
      <c r="AF89" s="104"/>
      <c r="AG89" s="201"/>
      <c r="AH89" s="201"/>
      <c r="AI89" s="201"/>
      <c r="AJ89" s="201"/>
      <c r="AL89" s="199"/>
      <c r="AM89" s="102"/>
      <c r="AN89" s="102"/>
      <c r="AO89" s="102"/>
      <c r="AP89" s="102"/>
      <c r="AR89" s="105"/>
      <c r="AS89" s="105"/>
      <c r="AT89" s="105"/>
      <c r="AU89" s="105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1"/>
      <c r="CS89" s="1"/>
      <c r="CT89" s="1"/>
      <c r="CU89" s="1"/>
    </row>
    <row r="90" spans="15:99" ht="12.75">
      <c r="O90" s="199"/>
      <c r="P90" s="199"/>
      <c r="Q90" s="199"/>
      <c r="R90" s="200"/>
      <c r="AF90" s="104"/>
      <c r="AG90" s="201"/>
      <c r="AH90" s="201"/>
      <c r="AI90" s="201"/>
      <c r="AJ90" s="201"/>
      <c r="AL90" s="199"/>
      <c r="AM90" s="102"/>
      <c r="AN90" s="102"/>
      <c r="AO90" s="102"/>
      <c r="AP90" s="102"/>
      <c r="AR90" s="105"/>
      <c r="AS90" s="105"/>
      <c r="AT90" s="105"/>
      <c r="AU90" s="105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1"/>
      <c r="CS90" s="1"/>
      <c r="CT90" s="1"/>
      <c r="CU90" s="1"/>
    </row>
    <row r="91" spans="15:99" ht="12.75">
      <c r="O91" s="199"/>
      <c r="P91" s="199"/>
      <c r="Q91" s="199"/>
      <c r="R91" s="200"/>
      <c r="AF91" s="104"/>
      <c r="AG91" s="201"/>
      <c r="AH91" s="201"/>
      <c r="AI91" s="201"/>
      <c r="AJ91" s="201"/>
      <c r="AL91" s="199"/>
      <c r="AM91" s="102"/>
      <c r="AN91" s="102"/>
      <c r="AO91" s="102"/>
      <c r="AP91" s="102"/>
      <c r="AR91" s="105"/>
      <c r="AS91" s="105"/>
      <c r="AT91" s="105"/>
      <c r="AU91" s="105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1"/>
      <c r="CS91" s="1"/>
      <c r="CT91" s="1"/>
      <c r="CU91" s="1"/>
    </row>
    <row r="92" spans="15:99" ht="12.75">
      <c r="O92" s="199"/>
      <c r="P92" s="199"/>
      <c r="Q92" s="199"/>
      <c r="R92" s="200"/>
      <c r="AF92" s="104"/>
      <c r="AG92" s="201"/>
      <c r="AH92" s="201"/>
      <c r="AI92" s="201"/>
      <c r="AJ92" s="201"/>
      <c r="AL92" s="199"/>
      <c r="AM92" s="102"/>
      <c r="AN92" s="102"/>
      <c r="AO92" s="102"/>
      <c r="AP92" s="102"/>
      <c r="AR92" s="105"/>
      <c r="AS92" s="105"/>
      <c r="AT92" s="105"/>
      <c r="AU92" s="105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1"/>
      <c r="CS92" s="1"/>
      <c r="CT92" s="1"/>
      <c r="CU92" s="1"/>
    </row>
    <row r="93" spans="15:99" ht="12.75">
      <c r="O93" s="199"/>
      <c r="P93" s="199"/>
      <c r="Q93" s="199"/>
      <c r="R93" s="200"/>
      <c r="AF93" s="104"/>
      <c r="AG93" s="201"/>
      <c r="AH93" s="201"/>
      <c r="AI93" s="201"/>
      <c r="AJ93" s="201"/>
      <c r="AL93" s="199"/>
      <c r="AM93" s="102"/>
      <c r="AN93" s="102"/>
      <c r="AO93" s="102"/>
      <c r="AP93" s="102"/>
      <c r="AR93" s="105"/>
      <c r="AS93" s="105"/>
      <c r="AT93" s="105"/>
      <c r="AU93" s="105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1"/>
      <c r="CS93" s="1"/>
      <c r="CT93" s="1"/>
      <c r="CU93" s="1"/>
    </row>
    <row r="94" spans="15:99" ht="12.75">
      <c r="O94" s="199"/>
      <c r="P94" s="199"/>
      <c r="Q94" s="199"/>
      <c r="R94" s="200"/>
      <c r="AF94" s="104"/>
      <c r="AG94" s="201"/>
      <c r="AH94" s="201"/>
      <c r="AI94" s="201"/>
      <c r="AJ94" s="201"/>
      <c r="AL94" s="199"/>
      <c r="AM94" s="102"/>
      <c r="AN94" s="102"/>
      <c r="AO94" s="102"/>
      <c r="AP94" s="102"/>
      <c r="AR94" s="105"/>
      <c r="AS94" s="105"/>
      <c r="AT94" s="105"/>
      <c r="AU94" s="105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1"/>
      <c r="CS94" s="1"/>
      <c r="CT94" s="1"/>
      <c r="CU94" s="1"/>
    </row>
    <row r="95" spans="15:99" ht="12.75">
      <c r="O95" s="199"/>
      <c r="P95" s="199"/>
      <c r="Q95" s="199"/>
      <c r="R95" s="200"/>
      <c r="AF95" s="104"/>
      <c r="AG95" s="201"/>
      <c r="AH95" s="201"/>
      <c r="AI95" s="201"/>
      <c r="AJ95" s="201"/>
      <c r="AL95" s="199"/>
      <c r="AM95" s="102"/>
      <c r="AN95" s="102"/>
      <c r="AO95" s="102"/>
      <c r="AP95" s="102"/>
      <c r="AR95" s="105"/>
      <c r="AS95" s="105"/>
      <c r="AT95" s="105"/>
      <c r="AU95" s="105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1"/>
      <c r="CS95" s="1"/>
      <c r="CT95" s="1"/>
      <c r="CU95" s="1"/>
    </row>
    <row r="96" spans="15:99" ht="12.75">
      <c r="O96" s="199"/>
      <c r="P96" s="199"/>
      <c r="Q96" s="199"/>
      <c r="R96" s="200"/>
      <c r="AF96" s="104"/>
      <c r="AG96" s="201"/>
      <c r="AH96" s="201"/>
      <c r="AI96" s="201"/>
      <c r="AJ96" s="201"/>
      <c r="AL96" s="199"/>
      <c r="AM96" s="102"/>
      <c r="AN96" s="102"/>
      <c r="AO96" s="102"/>
      <c r="AP96" s="102"/>
      <c r="AR96" s="105"/>
      <c r="AS96" s="105"/>
      <c r="AT96" s="105"/>
      <c r="AU96" s="105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1"/>
      <c r="CS96" s="1"/>
      <c r="CT96" s="1"/>
      <c r="CU96" s="1"/>
    </row>
    <row r="97" spans="15:99" ht="12.75">
      <c r="O97" s="199"/>
      <c r="P97" s="199"/>
      <c r="Q97" s="199"/>
      <c r="R97" s="200"/>
      <c r="AF97" s="104"/>
      <c r="AG97" s="201"/>
      <c r="AH97" s="201"/>
      <c r="AI97" s="201"/>
      <c r="AJ97" s="201"/>
      <c r="AL97" s="199"/>
      <c r="AM97" s="102"/>
      <c r="AN97" s="102"/>
      <c r="AO97" s="102"/>
      <c r="AP97" s="102"/>
      <c r="AR97" s="105"/>
      <c r="AS97" s="105"/>
      <c r="AT97" s="105"/>
      <c r="AU97" s="105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1"/>
      <c r="CS97" s="1"/>
      <c r="CT97" s="1"/>
      <c r="CU97" s="1"/>
    </row>
    <row r="98" spans="15:99" ht="12.75">
      <c r="O98" s="199"/>
      <c r="P98" s="199"/>
      <c r="Q98" s="199"/>
      <c r="R98" s="200"/>
      <c r="AF98" s="104"/>
      <c r="AG98" s="201"/>
      <c r="AH98" s="201"/>
      <c r="AI98" s="201"/>
      <c r="AJ98" s="201"/>
      <c r="AL98" s="199"/>
      <c r="AM98" s="102"/>
      <c r="AN98" s="102"/>
      <c r="AO98" s="102"/>
      <c r="AP98" s="102"/>
      <c r="AR98" s="105"/>
      <c r="AS98" s="105"/>
      <c r="AT98" s="105"/>
      <c r="AU98" s="105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1"/>
      <c r="CS98" s="1"/>
      <c r="CT98" s="1"/>
      <c r="CU98" s="1"/>
    </row>
    <row r="99" spans="15:99" ht="12.75">
      <c r="O99" s="199"/>
      <c r="P99" s="199"/>
      <c r="Q99" s="199"/>
      <c r="R99" s="200"/>
      <c r="AF99" s="104"/>
      <c r="AG99" s="201"/>
      <c r="AH99" s="201"/>
      <c r="AI99" s="201"/>
      <c r="AJ99" s="201"/>
      <c r="AL99" s="199"/>
      <c r="AM99" s="102"/>
      <c r="AN99" s="102"/>
      <c r="AO99" s="102"/>
      <c r="AP99" s="102"/>
      <c r="AR99" s="105"/>
      <c r="AS99" s="105"/>
      <c r="AT99" s="105"/>
      <c r="AU99" s="105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1"/>
      <c r="CS99" s="1"/>
      <c r="CT99" s="1"/>
      <c r="CU99" s="1"/>
    </row>
    <row r="100" spans="15:99" ht="12.75">
      <c r="O100" s="199"/>
      <c r="P100" s="199"/>
      <c r="Q100" s="199"/>
      <c r="R100" s="200"/>
      <c r="AF100" s="104"/>
      <c r="AG100" s="201"/>
      <c r="AH100" s="201"/>
      <c r="AI100" s="201"/>
      <c r="AJ100" s="201"/>
      <c r="AL100" s="199"/>
      <c r="AM100" s="102"/>
      <c r="AN100" s="102"/>
      <c r="AO100" s="102"/>
      <c r="AP100" s="102"/>
      <c r="AR100" s="105"/>
      <c r="AS100" s="105"/>
      <c r="AT100" s="105"/>
      <c r="AU100" s="105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1"/>
      <c r="CS100" s="1"/>
      <c r="CT100" s="1"/>
      <c r="CU100" s="1"/>
    </row>
    <row r="101" spans="15:99" ht="12.75">
      <c r="O101" s="199"/>
      <c r="P101" s="199"/>
      <c r="Q101" s="199"/>
      <c r="R101" s="200"/>
      <c r="AF101" s="104"/>
      <c r="AG101" s="201"/>
      <c r="AH101" s="201"/>
      <c r="AI101" s="201"/>
      <c r="AJ101" s="201"/>
      <c r="AL101" s="199"/>
      <c r="AM101" s="102"/>
      <c r="AN101" s="102"/>
      <c r="AO101" s="102"/>
      <c r="AP101" s="102"/>
      <c r="AR101" s="105"/>
      <c r="AS101" s="105"/>
      <c r="AT101" s="105"/>
      <c r="AU101" s="105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1"/>
      <c r="CS101" s="1"/>
      <c r="CT101" s="1"/>
      <c r="CU101" s="1"/>
    </row>
    <row r="102" spans="15:99" ht="12.75">
      <c r="O102" s="199"/>
      <c r="P102" s="199"/>
      <c r="Q102" s="199"/>
      <c r="R102" s="200"/>
      <c r="AF102" s="104"/>
      <c r="AG102" s="201"/>
      <c r="AH102" s="201"/>
      <c r="AI102" s="201"/>
      <c r="AJ102" s="201"/>
      <c r="AL102" s="199"/>
      <c r="AM102" s="102"/>
      <c r="AN102" s="102"/>
      <c r="AO102" s="102"/>
      <c r="AP102" s="102"/>
      <c r="AR102" s="105"/>
      <c r="AS102" s="105"/>
      <c r="AT102" s="105"/>
      <c r="AU102" s="105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1"/>
      <c r="CS102" s="1"/>
      <c r="CT102" s="1"/>
      <c r="CU102" s="1"/>
    </row>
    <row r="103" spans="15:99" ht="12.75">
      <c r="O103" s="199"/>
      <c r="P103" s="199"/>
      <c r="Q103" s="199"/>
      <c r="R103" s="200"/>
      <c r="AF103" s="104"/>
      <c r="AG103" s="201"/>
      <c r="AH103" s="201"/>
      <c r="AI103" s="201"/>
      <c r="AJ103" s="201"/>
      <c r="AL103" s="199"/>
      <c r="AM103" s="102"/>
      <c r="AN103" s="102"/>
      <c r="AO103" s="102"/>
      <c r="AP103" s="102"/>
      <c r="AR103" s="105"/>
      <c r="AS103" s="105"/>
      <c r="AT103" s="105"/>
      <c r="AU103" s="105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1"/>
      <c r="CS103" s="1"/>
      <c r="CT103" s="1"/>
      <c r="CU103" s="1"/>
    </row>
    <row r="104" spans="15:99" ht="12.75">
      <c r="O104" s="199"/>
      <c r="P104" s="199"/>
      <c r="Q104" s="199"/>
      <c r="R104" s="200"/>
      <c r="AF104" s="104"/>
      <c r="AG104" s="201"/>
      <c r="AH104" s="201"/>
      <c r="AI104" s="201"/>
      <c r="AJ104" s="201"/>
      <c r="AL104" s="199"/>
      <c r="AM104" s="102"/>
      <c r="AN104" s="102"/>
      <c r="AO104" s="102"/>
      <c r="AP104" s="102"/>
      <c r="AR104" s="105"/>
      <c r="AS104" s="105"/>
      <c r="AT104" s="105"/>
      <c r="AU104" s="105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1"/>
      <c r="CS104" s="1"/>
      <c r="CT104" s="1"/>
      <c r="CU104" s="1"/>
    </row>
    <row r="105" spans="15:99" ht="12.75">
      <c r="O105" s="199"/>
      <c r="P105" s="199"/>
      <c r="Q105" s="199"/>
      <c r="R105" s="200"/>
      <c r="AF105" s="104"/>
      <c r="AG105" s="201"/>
      <c r="AH105" s="201"/>
      <c r="AI105" s="201"/>
      <c r="AJ105" s="201"/>
      <c r="AL105" s="199"/>
      <c r="AM105" s="102"/>
      <c r="AN105" s="102"/>
      <c r="AO105" s="102"/>
      <c r="AP105" s="102"/>
      <c r="AR105" s="105"/>
      <c r="AS105" s="105"/>
      <c r="AT105" s="105"/>
      <c r="AU105" s="105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1"/>
      <c r="CS105" s="1"/>
      <c r="CT105" s="1"/>
      <c r="CU105" s="1"/>
    </row>
    <row r="106" spans="15:99" ht="12.75">
      <c r="O106" s="199"/>
      <c r="P106" s="199"/>
      <c r="Q106" s="199"/>
      <c r="R106" s="200"/>
      <c r="AF106" s="104"/>
      <c r="AG106" s="201"/>
      <c r="AH106" s="201"/>
      <c r="AI106" s="201"/>
      <c r="AJ106" s="201"/>
      <c r="AL106" s="199"/>
      <c r="AM106" s="102"/>
      <c r="AN106" s="102"/>
      <c r="AO106" s="102"/>
      <c r="AP106" s="102"/>
      <c r="AR106" s="105"/>
      <c r="AS106" s="105"/>
      <c r="AT106" s="105"/>
      <c r="AU106" s="105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1"/>
      <c r="CS106" s="1"/>
      <c r="CT106" s="1"/>
      <c r="CU106" s="1"/>
    </row>
    <row r="107" spans="15:99" ht="12.75">
      <c r="O107" s="199"/>
      <c r="P107" s="199"/>
      <c r="Q107" s="199"/>
      <c r="R107" s="200"/>
      <c r="AF107" s="104"/>
      <c r="AG107" s="201"/>
      <c r="AH107" s="201"/>
      <c r="AI107" s="201"/>
      <c r="AJ107" s="201"/>
      <c r="AL107" s="199"/>
      <c r="AM107" s="102"/>
      <c r="AN107" s="102"/>
      <c r="AO107" s="102"/>
      <c r="AP107" s="102"/>
      <c r="AR107" s="105"/>
      <c r="AS107" s="105"/>
      <c r="AT107" s="105"/>
      <c r="AU107" s="105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1"/>
      <c r="CS107" s="1"/>
      <c r="CT107" s="1"/>
      <c r="CU107" s="1"/>
    </row>
    <row r="108" spans="15:99" ht="12.75">
      <c r="O108" s="199"/>
      <c r="P108" s="199"/>
      <c r="Q108" s="199"/>
      <c r="R108" s="200"/>
      <c r="AF108" s="104"/>
      <c r="AG108" s="201"/>
      <c r="AH108" s="201"/>
      <c r="AI108" s="201"/>
      <c r="AJ108" s="201"/>
      <c r="AL108" s="199"/>
      <c r="AM108" s="102"/>
      <c r="AN108" s="102"/>
      <c r="AO108" s="102"/>
      <c r="AP108" s="102"/>
      <c r="AR108" s="105"/>
      <c r="AS108" s="105"/>
      <c r="AT108" s="105"/>
      <c r="AU108" s="105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1"/>
      <c r="CS108" s="1"/>
      <c r="CT108" s="1"/>
      <c r="CU108" s="1"/>
    </row>
    <row r="109" spans="15:99" ht="12.75">
      <c r="O109" s="199"/>
      <c r="P109" s="199"/>
      <c r="Q109" s="199"/>
      <c r="R109" s="200"/>
      <c r="AF109" s="104"/>
      <c r="AG109" s="201"/>
      <c r="AH109" s="201"/>
      <c r="AI109" s="201"/>
      <c r="AJ109" s="201"/>
      <c r="AL109" s="199"/>
      <c r="AM109" s="102"/>
      <c r="AN109" s="102"/>
      <c r="AO109" s="102"/>
      <c r="AP109" s="102"/>
      <c r="AR109" s="105"/>
      <c r="AS109" s="105"/>
      <c r="AT109" s="105"/>
      <c r="AU109" s="105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1"/>
      <c r="CS109" s="1"/>
      <c r="CT109" s="1"/>
      <c r="CU109" s="1"/>
    </row>
    <row r="110" spans="15:99" ht="12.75">
      <c r="O110" s="199"/>
      <c r="P110" s="199"/>
      <c r="Q110" s="199"/>
      <c r="R110" s="200"/>
      <c r="AF110" s="104"/>
      <c r="AG110" s="201"/>
      <c r="AH110" s="201"/>
      <c r="AI110" s="201"/>
      <c r="AJ110" s="201"/>
      <c r="AL110" s="199"/>
      <c r="AM110" s="102"/>
      <c r="AN110" s="102"/>
      <c r="AO110" s="102"/>
      <c r="AP110" s="102"/>
      <c r="AR110" s="105"/>
      <c r="AS110" s="105"/>
      <c r="AT110" s="105"/>
      <c r="AU110" s="105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1"/>
      <c r="CS110" s="1"/>
      <c r="CT110" s="1"/>
      <c r="CU110" s="1"/>
    </row>
    <row r="111" spans="15:99" ht="12.75">
      <c r="O111" s="199"/>
      <c r="P111" s="199"/>
      <c r="Q111" s="199"/>
      <c r="R111" s="200"/>
      <c r="AF111" s="104"/>
      <c r="AG111" s="201"/>
      <c r="AH111" s="201"/>
      <c r="AI111" s="201"/>
      <c r="AJ111" s="201"/>
      <c r="AL111" s="199"/>
      <c r="AM111" s="102"/>
      <c r="AN111" s="102"/>
      <c r="AO111" s="102"/>
      <c r="AP111" s="102"/>
      <c r="AR111" s="105"/>
      <c r="AS111" s="105"/>
      <c r="AT111" s="105"/>
      <c r="AU111" s="105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1"/>
      <c r="CS111" s="1"/>
      <c r="CT111" s="1"/>
      <c r="CU111" s="1"/>
    </row>
    <row r="112" spans="76:99" ht="12.75"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</row>
    <row r="113" spans="76:99" ht="12.75"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</row>
    <row r="114" spans="76:99" ht="12.75"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</row>
    <row r="115" spans="76:99" ht="12.75"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</row>
    <row r="116" spans="76:99" ht="12.75"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</row>
    <row r="117" spans="76:99" ht="12.75"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</row>
    <row r="118" spans="76:99" ht="12.75"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</row>
    <row r="119" spans="76:99" ht="12.75"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</row>
    <row r="120" spans="76:99" ht="12.75"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</row>
    <row r="121" spans="76:99" ht="12.75"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</row>
    <row r="122" spans="76:99" ht="12.75"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</row>
    <row r="123" spans="76:99" ht="12.75"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</row>
    <row r="124" spans="76:99" ht="12.75"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</row>
    <row r="125" spans="76:99" ht="12.75"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</row>
    <row r="126" spans="76:99" ht="12.75"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</row>
    <row r="127" spans="76:99" ht="12.75"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</row>
    <row r="128" spans="76:99" ht="12.75"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</row>
    <row r="129" spans="76:99" ht="12.75"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</row>
    <row r="130" spans="76:99" ht="12.75"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</row>
    <row r="131" spans="76:99" ht="12.75"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</row>
    <row r="132" spans="76:99" ht="12.75"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</row>
    <row r="133" spans="76:99" ht="12.75"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</row>
    <row r="134" spans="76:99" ht="12.75"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</row>
    <row r="135" spans="76:99" ht="12.75"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</row>
    <row r="136" spans="76:99" ht="12.75"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</row>
    <row r="137" spans="76:99" ht="12.75"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</row>
    <row r="138" spans="76:99" ht="12.75"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</row>
    <row r="139" spans="76:99" ht="12.75"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</row>
    <row r="140" spans="76:99" ht="12.75"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</row>
    <row r="141" spans="76:99" ht="12.75"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</row>
    <row r="142" spans="76:99" ht="12.75"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</row>
    <row r="143" spans="76:99" ht="12.75"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</row>
    <row r="144" spans="76:99" ht="12.75"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</row>
    <row r="145" spans="76:99" ht="12.75"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</row>
    <row r="146" spans="76:99" ht="12.75"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</row>
    <row r="147" spans="76:99" ht="12.75"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</row>
    <row r="148" spans="76:99" ht="12.75"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</row>
    <row r="149" spans="76:99" ht="12.75"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</row>
    <row r="150" spans="76:99" ht="12.75"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</row>
    <row r="151" spans="76:99" ht="12.75"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</row>
    <row r="152" spans="76:99" ht="12.75"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</row>
    <row r="153" spans="76:99" ht="12.75"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</row>
    <row r="154" spans="76:99" ht="12.75"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</row>
    <row r="155" spans="76:99" ht="12.75"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</row>
    <row r="156" spans="76:99" ht="12.75"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</row>
    <row r="157" spans="76:99" ht="12.75"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</row>
    <row r="158" spans="76:99" ht="12.75"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</row>
    <row r="159" spans="76:99" ht="12.75"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</row>
    <row r="160" spans="76:99" ht="12.75"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</row>
    <row r="161" spans="76:99" ht="12.75"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</row>
    <row r="162" spans="76:99" ht="12.75"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</row>
    <row r="163" spans="76:99" ht="12.75"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</row>
    <row r="164" spans="76:99" ht="12.75"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</row>
    <row r="165" spans="76:99" ht="12.75"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</row>
    <row r="166" spans="76:99" ht="12.75"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</row>
    <row r="167" spans="76:99" ht="12.75"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</row>
    <row r="168" spans="76:99" ht="12.75"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</row>
    <row r="169" spans="76:99" ht="12.75"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</row>
    <row r="170" spans="76:99" ht="12.75"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</row>
    <row r="171" spans="76:99" ht="12.75"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</row>
    <row r="172" spans="76:99" ht="12.75"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</row>
    <row r="173" spans="76:99" ht="12.75"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</row>
    <row r="174" spans="76:99" ht="12.75"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</row>
    <row r="175" spans="76:99" ht="12.75"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</row>
    <row r="176" spans="76:99" ht="12.75"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</row>
    <row r="177" spans="76:99" ht="12.75"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</row>
    <row r="178" spans="76:99" ht="12.75"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</row>
    <row r="179" spans="76:99" ht="12.75"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</row>
    <row r="180" spans="76:99" ht="12.75"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</row>
    <row r="181" spans="76:99" ht="12.75"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</row>
    <row r="182" spans="76:99" ht="12.75"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</row>
    <row r="183" spans="76:99" ht="12.75"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</row>
    <row r="184" spans="76:99" ht="12.75"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</row>
    <row r="185" spans="76:99" ht="12.75"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</row>
    <row r="186" spans="76:99" ht="12.75"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</row>
    <row r="187" spans="76:99" ht="12.75"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</row>
    <row r="188" spans="76:99" ht="12.75"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</row>
    <row r="189" spans="76:99" ht="12.75"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</row>
    <row r="190" spans="76:99" ht="12.75"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</row>
    <row r="191" spans="76:99" ht="12.75"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</row>
    <row r="192" spans="76:99" ht="12.75"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</row>
    <row r="193" spans="76:99" ht="12.75"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</row>
    <row r="194" spans="76:99" ht="12.75"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</row>
    <row r="195" spans="76:99" ht="12.75"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</row>
    <row r="196" spans="76:99" ht="12.75"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</row>
    <row r="197" spans="76:99" ht="12.75"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</row>
    <row r="198" spans="76:99" ht="12.75"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</row>
  </sheetData>
  <sheetProtection formatRows="0" insertRows="0" deleteRows="0" selectLockedCells="1" sort="0" autoFilter="0" pivotTables="0" selectUnlockedCells="1"/>
  <protectedRanges>
    <protectedRange sqref="AA36:AO37 AR36:IV37 AP37:AQ37 AD58:IV58 A59:F59 A73 AA74:IV84 D73:H73 H65 H59 AD44:IV44 AB50 AB58 AB64 AE23 AD64:IV64 AA59:IV59 AB72:IV73 AD50:IV50 AD38:IV38 AB38 A58:H58 G41 A64:H64 A72:H72 P45:IV49 AA62:IV63 A39:A41 E39:F41 N58:O58 N64:O64 P36:Z38 N50:O50 N23:O23 A50:H51 A38:H38 N38:O38 N70:O84 A70:M71 A74:M84 A62:O63 A48:O49 A36:O37 N44:Z44 AB44 J73 A44:H47 AC24:AC33 AA60:AO60 A68:H68 N68:O68 P62:Z84 A66:O67 AA65:IV67 A65:D65 F65 A43:IV43 A42:O42 A60:O60 AR60:IV60 P39:IV42 H39:H41 A69:F69 H69 AB68 AD68:IV68 AA69:IV71 AA57:IV57 AD54:IV54 A55:F55 H55 AB54 AA51:IV53 AA55:IV55 A54:H54 N54:O54 A52:O53 AA56:AO56 A56:O57 P50:Z60 AR56:IV56" name="Диапазон3"/>
    <protectedRange sqref="H22:I23 H4:I5 H74 I74:I77 H87:I65536 H79:I85 H37:I38 H71:I72 H49:I50 H57:I58 H63:I64 H67:I68 H42:I44 H53:I54" name="Диапазон1"/>
    <protectedRange sqref="H51:I52 H73:I73 H59:I59 H45:I48 H24:I35 H61:I62 H69:I70 H65:I66 H39:I41 H55:I55" name="Диапазон1_2"/>
    <protectedRange sqref="B39:D41" name="Диапазон3_1"/>
    <protectedRange sqref="B73:C73" name="Диапазон3_2"/>
    <protectedRange sqref="K44:M44 K38:M38 K23:M23 K50:M50 K58:M58 K64:M64 K72:M72 K68:M68 K54:M54" name="Диапазон3_3"/>
  </protectedRanges>
  <mergeCells count="72">
    <mergeCell ref="I27:J27"/>
    <mergeCell ref="I29:J29"/>
    <mergeCell ref="I30:J30"/>
    <mergeCell ref="H15:I15"/>
    <mergeCell ref="H14:I14"/>
    <mergeCell ref="H13:I13"/>
    <mergeCell ref="H18:N18"/>
    <mergeCell ref="H16:I16"/>
    <mergeCell ref="I23:J23"/>
    <mergeCell ref="I24:J24"/>
    <mergeCell ref="I32:J32"/>
    <mergeCell ref="I33:J33"/>
    <mergeCell ref="A37:N37"/>
    <mergeCell ref="I28:J28"/>
    <mergeCell ref="A35:N35"/>
    <mergeCell ref="I31:J31"/>
    <mergeCell ref="I25:J25"/>
    <mergeCell ref="I26:J26"/>
    <mergeCell ref="A61:N61"/>
    <mergeCell ref="I65:J65"/>
    <mergeCell ref="A67:N67"/>
    <mergeCell ref="I68:J68"/>
    <mergeCell ref="I69:J69"/>
    <mergeCell ref="A43:N43"/>
    <mergeCell ref="I47:J47"/>
    <mergeCell ref="I58:J58"/>
    <mergeCell ref="I46:J46"/>
    <mergeCell ref="A53:N53"/>
    <mergeCell ref="I54:J54"/>
    <mergeCell ref="I55:J55"/>
    <mergeCell ref="I72:J72"/>
    <mergeCell ref="I73:J73"/>
    <mergeCell ref="I64:J64"/>
    <mergeCell ref="I59:J59"/>
    <mergeCell ref="A63:N63"/>
    <mergeCell ref="A71:M71"/>
    <mergeCell ref="A57:N57"/>
    <mergeCell ref="I38:J38"/>
    <mergeCell ref="I50:J50"/>
    <mergeCell ref="A49:N49"/>
    <mergeCell ref="I44:J44"/>
    <mergeCell ref="I45:J45"/>
    <mergeCell ref="I40:J40"/>
    <mergeCell ref="I41:J41"/>
    <mergeCell ref="I39:J39"/>
    <mergeCell ref="I51:J51"/>
    <mergeCell ref="D5:I5"/>
    <mergeCell ref="H6:I6"/>
    <mergeCell ref="H8:I8"/>
    <mergeCell ref="H9:I9"/>
    <mergeCell ref="A22:N22"/>
    <mergeCell ref="A20:N20"/>
    <mergeCell ref="H12:I12"/>
    <mergeCell ref="H11:I11"/>
    <mergeCell ref="H10:I10"/>
    <mergeCell ref="D18:G18"/>
    <mergeCell ref="A13:B13"/>
    <mergeCell ref="D8:G8"/>
    <mergeCell ref="D9:G9"/>
    <mergeCell ref="D11:G11"/>
    <mergeCell ref="D7:G7"/>
    <mergeCell ref="H7:I7"/>
    <mergeCell ref="B1:B3"/>
    <mergeCell ref="D13:G13"/>
    <mergeCell ref="D10:G10"/>
    <mergeCell ref="D14:G14"/>
    <mergeCell ref="D16:G16"/>
    <mergeCell ref="D15:G15"/>
    <mergeCell ref="D12:G12"/>
    <mergeCell ref="D6:G6"/>
    <mergeCell ref="A5:B5"/>
    <mergeCell ref="A9:B9"/>
  </mergeCells>
  <conditionalFormatting sqref="H51 H45:H47 H58:H59 H62 H64:H65 H39:H41">
    <cfRule type="expression" priority="407" dxfId="187" stopIfTrue="1">
      <formula>LEN(H39)=11</formula>
    </cfRule>
  </conditionalFormatting>
  <conditionalFormatting sqref="B73 B24:B30">
    <cfRule type="expression" priority="393" dxfId="187" stopIfTrue="1">
      <formula>NOT(ISBLANK(E24))</formula>
    </cfRule>
  </conditionalFormatting>
  <conditionalFormatting sqref="B45:B47 B51 B58:B59 B39 B62 B64:B65">
    <cfRule type="expression" priority="388" dxfId="187" stopIfTrue="1">
      <formula>LEN(H39)=11</formula>
    </cfRule>
  </conditionalFormatting>
  <conditionalFormatting sqref="J6:M6">
    <cfRule type="expression" priority="412" dxfId="188" stopIfTrue="1">
      <formula>$Q$6</formula>
    </cfRule>
  </conditionalFormatting>
  <conditionalFormatting sqref="H24">
    <cfRule type="expression" priority="378" dxfId="187" stopIfTrue="1">
      <formula>NOT(ISBLANK($E$24))</formula>
    </cfRule>
  </conditionalFormatting>
  <conditionalFormatting sqref="H25">
    <cfRule type="expression" priority="374" dxfId="187" stopIfTrue="1">
      <formula>NOT(ISBLANK($E$25))</formula>
    </cfRule>
  </conditionalFormatting>
  <conditionalFormatting sqref="H26">
    <cfRule type="expression" priority="373" dxfId="187" stopIfTrue="1">
      <formula>NOT(ISBLANK($E$26))</formula>
    </cfRule>
  </conditionalFormatting>
  <conditionalFormatting sqref="H27">
    <cfRule type="expression" priority="372" dxfId="187" stopIfTrue="1">
      <formula>NOT(ISBLANK($E$27))</formula>
    </cfRule>
  </conditionalFormatting>
  <conditionalFormatting sqref="B16">
    <cfRule type="expression" priority="414" dxfId="187" stopIfTrue="1">
      <formula>NOT(ISBLANK(E18))</formula>
    </cfRule>
  </conditionalFormatting>
  <conditionalFormatting sqref="B31">
    <cfRule type="expression" priority="259" dxfId="187" stopIfTrue="1">
      <formula>NOT(ISBLANK(E31))</formula>
    </cfRule>
  </conditionalFormatting>
  <conditionalFormatting sqref="B32">
    <cfRule type="expression" priority="256" dxfId="187" stopIfTrue="1">
      <formula>NOT(ISBLANK(E32))</formula>
    </cfRule>
  </conditionalFormatting>
  <conditionalFormatting sqref="H28">
    <cfRule type="expression" priority="251" dxfId="187" stopIfTrue="1">
      <formula>NOT(ISBLANK($E$28))</formula>
    </cfRule>
  </conditionalFormatting>
  <conditionalFormatting sqref="H30">
    <cfRule type="expression" priority="58" dxfId="187" stopIfTrue="1">
      <formula>NOT(ISBLANK($E$30))</formula>
    </cfRule>
  </conditionalFormatting>
  <conditionalFormatting sqref="H72:H73">
    <cfRule type="expression" priority="235" dxfId="187" stopIfTrue="1">
      <formula>LEN(H72)=11</formula>
    </cfRule>
  </conditionalFormatting>
  <conditionalFormatting sqref="N48 N52 N70 N62">
    <cfRule type="expression" priority="415" dxfId="188" stopIfTrue="1">
      <formula>IF(Q48=0,TRUE,FALSE)</formula>
    </cfRule>
  </conditionalFormatting>
  <conditionalFormatting sqref="M52 M70 M62">
    <cfRule type="expression" priority="416" dxfId="188" stopIfTrue="1">
      <formula>IF(Q52=0,TRUE,FALSE)</formula>
    </cfRule>
  </conditionalFormatting>
  <conditionalFormatting sqref="M48">
    <cfRule type="expression" priority="417" dxfId="188" stopIfTrue="1">
      <formula>IF(Q48=0,TRUE,FALSE)</formula>
    </cfRule>
  </conditionalFormatting>
  <conditionalFormatting sqref="J48:L48 J52:L52 J70:L70 J62:L62">
    <cfRule type="expression" priority="418" dxfId="188" stopIfTrue="1">
      <formula>IF(P48=0,TRUE,FALSE)</formula>
    </cfRule>
  </conditionalFormatting>
  <conditionalFormatting sqref="L45:L47">
    <cfRule type="expression" priority="232" dxfId="189" stopIfTrue="1">
      <formula>ISNUMBER($J46)</formula>
    </cfRule>
  </conditionalFormatting>
  <conditionalFormatting sqref="M45">
    <cfRule type="expression" priority="231" dxfId="189" stopIfTrue="1">
      <formula>ISNUMBER($J45)</formula>
    </cfRule>
  </conditionalFormatting>
  <conditionalFormatting sqref="M46">
    <cfRule type="expression" priority="230" dxfId="189" stopIfTrue="1">
      <formula>ISNUMBER($J46)</formula>
    </cfRule>
  </conditionalFormatting>
  <conditionalFormatting sqref="M47">
    <cfRule type="expression" priority="229" dxfId="189" stopIfTrue="1">
      <formula>ISNUMBER($J47)</formula>
    </cfRule>
  </conditionalFormatting>
  <conditionalFormatting sqref="K45:K47">
    <cfRule type="expression" priority="227" dxfId="189" stopIfTrue="1">
      <formula>ISNUMBER($J46)</formula>
    </cfRule>
  </conditionalFormatting>
  <conditionalFormatting sqref="K45:K47">
    <cfRule type="expression" priority="226" dxfId="189" stopIfTrue="1">
      <formula>ISNUMBER($J46)</formula>
    </cfRule>
  </conditionalFormatting>
  <conditionalFormatting sqref="M39">
    <cfRule type="expression" priority="221" dxfId="189" stopIfTrue="1">
      <formula>ISNUMBER($J39)</formula>
    </cfRule>
  </conditionalFormatting>
  <conditionalFormatting sqref="M40">
    <cfRule type="expression" priority="220" dxfId="189" stopIfTrue="1">
      <formula>ISNUMBER($J40)</formula>
    </cfRule>
  </conditionalFormatting>
  <conditionalFormatting sqref="M41">
    <cfRule type="expression" priority="219" dxfId="189" stopIfTrue="1">
      <formula>ISNUMBER($J41)</formula>
    </cfRule>
  </conditionalFormatting>
  <conditionalFormatting sqref="K39:K41">
    <cfRule type="expression" priority="218" dxfId="189" stopIfTrue="1">
      <formula>ISNUMBER($J40)</formula>
    </cfRule>
  </conditionalFormatting>
  <conditionalFormatting sqref="K39:K41">
    <cfRule type="expression" priority="217" dxfId="189" stopIfTrue="1">
      <formula>ISNUMBER($J40)</formula>
    </cfRule>
  </conditionalFormatting>
  <conditionalFormatting sqref="M24:M25">
    <cfRule type="expression" priority="213" dxfId="189" stopIfTrue="1">
      <formula>ISNUMBER($J24)</formula>
    </cfRule>
  </conditionalFormatting>
  <conditionalFormatting sqref="K24">
    <cfRule type="expression" priority="212" dxfId="189" stopIfTrue="1">
      <formula>ISNUMBER($J25)</formula>
    </cfRule>
  </conditionalFormatting>
  <conditionalFormatting sqref="K24">
    <cfRule type="expression" priority="211" dxfId="189" stopIfTrue="1">
      <formula>ISNUMBER($J25)</formula>
    </cfRule>
  </conditionalFormatting>
  <conditionalFormatting sqref="L39:L41">
    <cfRule type="expression" priority="188" dxfId="189" stopIfTrue="1">
      <formula>ISNUMBER($J40)</formula>
    </cfRule>
  </conditionalFormatting>
  <conditionalFormatting sqref="L24">
    <cfRule type="expression" priority="187" dxfId="189" stopIfTrue="1">
      <formula>ISNUMBER($J25)</formula>
    </cfRule>
  </conditionalFormatting>
  <conditionalFormatting sqref="L51">
    <cfRule type="expression" priority="182" dxfId="189" stopIfTrue="1">
      <formula>ISNUMBER($J52)</formula>
    </cfRule>
  </conditionalFormatting>
  <conditionalFormatting sqref="M51">
    <cfRule type="expression" priority="181" dxfId="189" stopIfTrue="1">
      <formula>ISNUMBER($J51)</formula>
    </cfRule>
  </conditionalFormatting>
  <conditionalFormatting sqref="K51">
    <cfRule type="expression" priority="180" dxfId="189" stopIfTrue="1">
      <formula>ISNUMBER($J52)</formula>
    </cfRule>
  </conditionalFormatting>
  <conditionalFormatting sqref="K51">
    <cfRule type="expression" priority="179" dxfId="189" stopIfTrue="1">
      <formula>ISNUMBER($J52)</formula>
    </cfRule>
  </conditionalFormatting>
  <conditionalFormatting sqref="M59">
    <cfRule type="expression" priority="177" dxfId="189" stopIfTrue="1">
      <formula>ISNUMBER($J59)</formula>
    </cfRule>
  </conditionalFormatting>
  <conditionalFormatting sqref="L25">
    <cfRule type="expression" priority="151" dxfId="189" stopIfTrue="1">
      <formula>ISNUMBER($J26)</formula>
    </cfRule>
  </conditionalFormatting>
  <conditionalFormatting sqref="L27">
    <cfRule type="expression" priority="119" dxfId="189" stopIfTrue="1">
      <formula>ISNUMBER($J28)</formula>
    </cfRule>
  </conditionalFormatting>
  <conditionalFormatting sqref="L28">
    <cfRule type="expression" priority="116" dxfId="189" stopIfTrue="1">
      <formula>ISNUMBER($J29)</formula>
    </cfRule>
  </conditionalFormatting>
  <conditionalFormatting sqref="M26">
    <cfRule type="expression" priority="115" dxfId="189" stopIfTrue="1">
      <formula>ISNUMBER($J26)</formula>
    </cfRule>
  </conditionalFormatting>
  <conditionalFormatting sqref="L26">
    <cfRule type="expression" priority="112" dxfId="189" stopIfTrue="1">
      <formula>ISNUMBER($J27)</formula>
    </cfRule>
  </conditionalFormatting>
  <conditionalFormatting sqref="L29">
    <cfRule type="expression" priority="108" dxfId="189" stopIfTrue="1">
      <formula>ISNUMBER($J30)</formula>
    </cfRule>
  </conditionalFormatting>
  <conditionalFormatting sqref="L30">
    <cfRule type="expression" priority="105" dxfId="189" stopIfTrue="1">
      <formula>ISNUMBER($J31)</formula>
    </cfRule>
  </conditionalFormatting>
  <conditionalFormatting sqref="M31:M32">
    <cfRule type="expression" priority="104" dxfId="189" stopIfTrue="1">
      <formula>ISNUMBER($J31)</formula>
    </cfRule>
  </conditionalFormatting>
  <conditionalFormatting sqref="L31">
    <cfRule type="expression" priority="101" dxfId="189" stopIfTrue="1">
      <formula>ISNUMBER($J32)</formula>
    </cfRule>
  </conditionalFormatting>
  <conditionalFormatting sqref="L32">
    <cfRule type="expression" priority="98" dxfId="189" stopIfTrue="1">
      <formula>ISNUMBER($J34)</formula>
    </cfRule>
  </conditionalFormatting>
  <conditionalFormatting sqref="M65">
    <cfRule type="expression" priority="97" dxfId="189" stopIfTrue="1">
      <formula>ISNUMBER($J65)</formula>
    </cfRule>
  </conditionalFormatting>
  <conditionalFormatting sqref="K65">
    <cfRule type="expression" priority="96" dxfId="189" stopIfTrue="1">
      <formula>ISNUMBER($J70)</formula>
    </cfRule>
  </conditionalFormatting>
  <conditionalFormatting sqref="K65">
    <cfRule type="expression" priority="95" dxfId="189" stopIfTrue="1">
      <formula>ISNUMBER($J70)</formula>
    </cfRule>
  </conditionalFormatting>
  <conditionalFormatting sqref="L65">
    <cfRule type="expression" priority="94" dxfId="189" stopIfTrue="1">
      <formula>ISNUMBER($J70)</formula>
    </cfRule>
  </conditionalFormatting>
  <conditionalFormatting sqref="M73">
    <cfRule type="expression" priority="89" dxfId="189" stopIfTrue="1">
      <formula>ISNUMBER($J73)</formula>
    </cfRule>
  </conditionalFormatting>
  <conditionalFormatting sqref="K73">
    <cfRule type="expression" priority="88" dxfId="189" stopIfTrue="1">
      <formula>ISNUMBER($J74)</formula>
    </cfRule>
  </conditionalFormatting>
  <conditionalFormatting sqref="K73">
    <cfRule type="expression" priority="87" dxfId="189" stopIfTrue="1">
      <formula>ISNUMBER($J74)</formula>
    </cfRule>
  </conditionalFormatting>
  <conditionalFormatting sqref="L73">
    <cfRule type="expression" priority="86" dxfId="189" stopIfTrue="1">
      <formula>ISNUMBER($J74)</formula>
    </cfRule>
  </conditionalFormatting>
  <conditionalFormatting sqref="K25">
    <cfRule type="expression" priority="85" dxfId="189" stopIfTrue="1">
      <formula>ISNUMBER($J26)</formula>
    </cfRule>
  </conditionalFormatting>
  <conditionalFormatting sqref="K25">
    <cfRule type="expression" priority="84" dxfId="189" stopIfTrue="1">
      <formula>ISNUMBER($J26)</formula>
    </cfRule>
  </conditionalFormatting>
  <conditionalFormatting sqref="K26">
    <cfRule type="expression" priority="83" dxfId="189" stopIfTrue="1">
      <formula>ISNUMBER($J27)</formula>
    </cfRule>
  </conditionalFormatting>
  <conditionalFormatting sqref="K26">
    <cfRule type="expression" priority="82" dxfId="189" stopIfTrue="1">
      <formula>ISNUMBER($J27)</formula>
    </cfRule>
  </conditionalFormatting>
  <conditionalFormatting sqref="K27">
    <cfRule type="expression" priority="81" dxfId="189" stopIfTrue="1">
      <formula>ISNUMBER($J28)</formula>
    </cfRule>
  </conditionalFormatting>
  <conditionalFormatting sqref="K27">
    <cfRule type="expression" priority="80" dxfId="189" stopIfTrue="1">
      <formula>ISNUMBER($J28)</formula>
    </cfRule>
  </conditionalFormatting>
  <conditionalFormatting sqref="K28">
    <cfRule type="expression" priority="79" dxfId="189" stopIfTrue="1">
      <formula>ISNUMBER($J29)</formula>
    </cfRule>
  </conditionalFormatting>
  <conditionalFormatting sqref="K28">
    <cfRule type="expression" priority="78" dxfId="189" stopIfTrue="1">
      <formula>ISNUMBER($J29)</formula>
    </cfRule>
  </conditionalFormatting>
  <conditionalFormatting sqref="K29">
    <cfRule type="expression" priority="69" dxfId="189" stopIfTrue="1">
      <formula>ISNUMBER($J30)</formula>
    </cfRule>
  </conditionalFormatting>
  <conditionalFormatting sqref="K29">
    <cfRule type="expression" priority="68" dxfId="189" stopIfTrue="1">
      <formula>ISNUMBER($J30)</formula>
    </cfRule>
  </conditionalFormatting>
  <conditionalFormatting sqref="K30">
    <cfRule type="expression" priority="67" dxfId="189" stopIfTrue="1">
      <formula>ISNUMBER($J31)</formula>
    </cfRule>
  </conditionalFormatting>
  <conditionalFormatting sqref="K30">
    <cfRule type="expression" priority="66" dxfId="189" stopIfTrue="1">
      <formula>ISNUMBER($J31)</formula>
    </cfRule>
  </conditionalFormatting>
  <conditionalFormatting sqref="K31">
    <cfRule type="expression" priority="65" dxfId="189" stopIfTrue="1">
      <formula>ISNUMBER($J32)</formula>
    </cfRule>
  </conditionalFormatting>
  <conditionalFormatting sqref="K31">
    <cfRule type="expression" priority="64" dxfId="189" stopIfTrue="1">
      <formula>ISNUMBER($J32)</formula>
    </cfRule>
  </conditionalFormatting>
  <conditionalFormatting sqref="K32">
    <cfRule type="expression" priority="63" dxfId="189" stopIfTrue="1">
      <formula>ISNUMBER($J34)</formula>
    </cfRule>
  </conditionalFormatting>
  <conditionalFormatting sqref="K32">
    <cfRule type="expression" priority="62" dxfId="189" stopIfTrue="1">
      <formula>ISNUMBER($J34)</formula>
    </cfRule>
  </conditionalFormatting>
  <conditionalFormatting sqref="B40">
    <cfRule type="expression" priority="61" dxfId="187" stopIfTrue="1">
      <formula>LEN(H40)=11</formula>
    </cfRule>
  </conditionalFormatting>
  <conditionalFormatting sqref="B41">
    <cfRule type="expression" priority="60" dxfId="187" stopIfTrue="1">
      <formula>LEN(H41)=11</formula>
    </cfRule>
  </conditionalFormatting>
  <conditionalFormatting sqref="B33">
    <cfRule type="expression" priority="59" dxfId="187" stopIfTrue="1">
      <formula>NOT(ISBLANK(E33))</formula>
    </cfRule>
  </conditionalFormatting>
  <conditionalFormatting sqref="M33">
    <cfRule type="expression" priority="57" dxfId="189" stopIfTrue="1">
      <formula>ISNUMBER($J33)</formula>
    </cfRule>
  </conditionalFormatting>
  <conditionalFormatting sqref="L33">
    <cfRule type="expression" priority="56" dxfId="189" stopIfTrue="1">
      <formula>ISNUMBER($J34)</formula>
    </cfRule>
  </conditionalFormatting>
  <conditionalFormatting sqref="K33">
    <cfRule type="expression" priority="55" dxfId="189" stopIfTrue="1">
      <formula>ISNUMBER($J34)</formula>
    </cfRule>
  </conditionalFormatting>
  <conditionalFormatting sqref="K33">
    <cfRule type="expression" priority="54" dxfId="189" stopIfTrue="1">
      <formula>ISNUMBER($J34)</formula>
    </cfRule>
  </conditionalFormatting>
  <conditionalFormatting sqref="H29">
    <cfRule type="expression" priority="248" dxfId="187" stopIfTrue="1">
      <formula>NOT(ISBLANK($E$29))</formula>
    </cfRule>
  </conditionalFormatting>
  <conditionalFormatting sqref="H31">
    <cfRule type="expression" priority="53" dxfId="190" stopIfTrue="1">
      <formula>NOT(ISBLANK($E$31))</formula>
    </cfRule>
  </conditionalFormatting>
  <conditionalFormatting sqref="H32">
    <cfRule type="expression" priority="52" dxfId="190" stopIfTrue="1">
      <formula>NOT(ISBLANK($E$32))</formula>
    </cfRule>
  </conditionalFormatting>
  <conditionalFormatting sqref="H33">
    <cfRule type="expression" priority="51" dxfId="191" stopIfTrue="1">
      <formula>NOT(ISBLANK($E$33))</formula>
    </cfRule>
  </conditionalFormatting>
  <conditionalFormatting sqref="K59:L59">
    <cfRule type="expression" priority="423" dxfId="189" stopIfTrue="1">
      <formula>ISNUMBER($J43)</formula>
    </cfRule>
  </conditionalFormatting>
  <conditionalFormatting sqref="H6">
    <cfRule type="expression" priority="23" dxfId="192" stopIfTrue="1">
      <formula>LEN($H$6)&gt;50</formula>
    </cfRule>
  </conditionalFormatting>
  <conditionalFormatting sqref="H66 H68:H69">
    <cfRule type="expression" priority="19" dxfId="187" stopIfTrue="1">
      <formula>LEN(H66)=11</formula>
    </cfRule>
  </conditionalFormatting>
  <conditionalFormatting sqref="B66 B68:B69">
    <cfRule type="expression" priority="18" dxfId="187" stopIfTrue="1">
      <formula>LEN(H66)=11</formula>
    </cfRule>
  </conditionalFormatting>
  <conditionalFormatting sqref="N66">
    <cfRule type="expression" priority="20" dxfId="188" stopIfTrue="1">
      <formula>IF(Q66=0,TRUE,FALSE)</formula>
    </cfRule>
  </conditionalFormatting>
  <conditionalFormatting sqref="M66">
    <cfRule type="expression" priority="21" dxfId="188" stopIfTrue="1">
      <formula>IF(Q66=0,TRUE,FALSE)</formula>
    </cfRule>
  </conditionalFormatting>
  <conditionalFormatting sqref="J66:L66">
    <cfRule type="expression" priority="22" dxfId="188" stopIfTrue="1">
      <formula>IF(P66=0,TRUE,FALSE)</formula>
    </cfRule>
  </conditionalFormatting>
  <conditionalFormatting sqref="M69">
    <cfRule type="expression" priority="17" dxfId="189" stopIfTrue="1">
      <formula>ISNUMBER($J69)</formula>
    </cfRule>
  </conditionalFormatting>
  <conditionalFormatting sqref="K69">
    <cfRule type="expression" priority="16" dxfId="189" stopIfTrue="1">
      <formula>ISNUMBER($J74)</formula>
    </cfRule>
  </conditionalFormatting>
  <conditionalFormatting sqref="K69">
    <cfRule type="expression" priority="15" dxfId="189" stopIfTrue="1">
      <formula>ISNUMBER($J74)</formula>
    </cfRule>
  </conditionalFormatting>
  <conditionalFormatting sqref="L69">
    <cfRule type="expression" priority="14" dxfId="189" stopIfTrue="1">
      <formula>ISNUMBER($J74)</formula>
    </cfRule>
  </conditionalFormatting>
  <conditionalFormatting sqref="M30">
    <cfRule type="expression" priority="8" dxfId="189" stopIfTrue="1">
      <formula>ISNUMBER($J30)</formula>
    </cfRule>
  </conditionalFormatting>
  <conditionalFormatting sqref="M29">
    <cfRule type="expression" priority="7" dxfId="189" stopIfTrue="1">
      <formula>ISNUMBER($J29)</formula>
    </cfRule>
  </conditionalFormatting>
  <conditionalFormatting sqref="M28">
    <cfRule type="expression" priority="6" dxfId="189" stopIfTrue="1">
      <formula>ISNUMBER($J28)</formula>
    </cfRule>
  </conditionalFormatting>
  <conditionalFormatting sqref="M27">
    <cfRule type="expression" priority="5" dxfId="189" stopIfTrue="1">
      <formula>ISNUMBER($J27)</formula>
    </cfRule>
  </conditionalFormatting>
  <conditionalFormatting sqref="H54:H55">
    <cfRule type="expression" priority="3" dxfId="187" stopIfTrue="1">
      <formula>LEN(H54)=11</formula>
    </cfRule>
  </conditionalFormatting>
  <conditionalFormatting sqref="B54:B55">
    <cfRule type="expression" priority="2" dxfId="187" stopIfTrue="1">
      <formula>LEN(H54)=11</formula>
    </cfRule>
  </conditionalFormatting>
  <conditionalFormatting sqref="M55">
    <cfRule type="expression" priority="1" dxfId="189" stopIfTrue="1">
      <formula>ISNUMBER($J55)</formula>
    </cfRule>
  </conditionalFormatting>
  <conditionalFormatting sqref="K55:L55">
    <cfRule type="expression" priority="4" dxfId="189" stopIfTrue="1">
      <formula>ISNUMBER($J39)</formula>
    </cfRule>
  </conditionalFormatting>
  <dataValidations count="22">
    <dataValidation type="list" allowBlank="1" showInputMessage="1" showErrorMessage="1" sqref="G48 G62 G70 G66 G52">
      <formula1>Type</formula1>
    </dataValidation>
    <dataValidation type="list" allowBlank="1" showInputMessage="1" showErrorMessage="1" sqref="B48 B62 B70 B66 B52">
      <formula1>ProductLic</formula1>
    </dataValidation>
    <dataValidation type="list" allowBlank="1" showInputMessage="1" showErrorMessage="1" sqref="F48 F62 F70 F66 F52">
      <formula1>Term</formula1>
    </dataValidation>
    <dataValidation allowBlank="1" showInputMessage="1" errorTitle="Неправильное значение:" error="Пожалуйста, выберите значение из списка" sqref="C69:C70 C65:C66 C73 C45:C48 C62 C39:C41 C59 C51:C52 C55"/>
    <dataValidation allowBlank="1" promptTitle="Выбор типа поставки" prompt="Выбор типа поставки2" errorTitle="Неправильное значение:" error="Пожалуйста, выберите значение из списка" sqref="D73 D45:D47 D51 C24:D34 D69 D39:D41 D59 D65 D55"/>
    <dataValidation type="list" allowBlank="1" showInputMessage="1" showErrorMessage="1" sqref="F51 F45:F47 F59">
      <formula1>TermLic10</formula1>
    </dataValidation>
    <dataValidation type="list" allowBlank="1" showInputMessage="1" showErrorMessage="1" sqref="G45:G47">
      <formula1>LicTypeLic11.1</formula1>
    </dataValidation>
    <dataValidation type="list" allowBlank="1" showInputMessage="1" showErrorMessage="1" sqref="B45:B47">
      <formula1>Enterprise36.1</formula1>
    </dataValidation>
    <dataValidation type="list" allowBlank="1" showInputMessage="1" showErrorMessage="1" sqref="B51">
      <formula1>traffic36.3</formula1>
    </dataValidation>
    <dataValidation type="list" allowBlank="1" showInputMessage="1" showErrorMessage="1" sqref="G51">
      <formula1>LicTypeTrfc11.2</formula1>
    </dataValidation>
    <dataValidation type="list" allowBlank="1" showInputMessage="1" showErrorMessage="1" sqref="B73">
      <formula1>Media36.4</formula1>
    </dataValidation>
    <dataValidation type="list" allowBlank="1" showInputMessage="1" showErrorMessage="1" sqref="B55">
      <formula1>DDoS36.5</formula1>
    </dataValidation>
    <dataValidation type="list" allowBlank="1" showInputMessage="1" showErrorMessage="1" sqref="F55">
      <formula1>TermDDoS10.1</formula1>
    </dataValidation>
    <dataValidation type="list" allowBlank="1" showInputMessage="1" showErrorMessage="1" sqref="G55">
      <formula1>LiCTypeDDoS11.3</formula1>
    </dataValidation>
    <dataValidation type="list" allowBlank="1" showInputMessage="1" showErrorMessage="1" sqref="B69">
      <formula1>SLA36.6</formula1>
    </dataValidation>
    <dataValidation type="list" allowBlank="1" showInputMessage="1" showErrorMessage="1" sqref="F69">
      <formula1>TermSLA10.2</formula1>
    </dataValidation>
    <dataValidation type="list" allowBlank="1" showInputMessage="1" showErrorMessage="1" sqref="H9 D19 D21">
      <formula1>State</formula1>
    </dataValidation>
    <dataValidation type="list" allowBlank="1" showInputMessage="1" showErrorMessage="1" sqref="B65">
      <formula1>DDoS36.7</formula1>
    </dataValidation>
    <dataValidation type="list" allowBlank="1" showInputMessage="1" showErrorMessage="1" sqref="G65">
      <formula1>LiCTypeDDoS11.4</formula1>
    </dataValidation>
    <dataValidation type="list" allowBlank="1" showInputMessage="1" showErrorMessage="1" sqref="E65">
      <formula1>DDoSBandWidth</formula1>
    </dataValidation>
    <dataValidation type="list" allowBlank="1" showInputMessage="1" showErrorMessage="1" sqref="B59">
      <formula1>SecThreat36.8</formula1>
    </dataValidation>
    <dataValidation type="list" allowBlank="1" showInputMessage="1" showErrorMessage="1" sqref="G59">
      <formula1>LicTypeSecThr11.5</formula1>
    </dataValidation>
  </dataValidations>
  <hyperlinks>
    <hyperlink ref="N1" r:id="rId1" display="http://www.kaspersky.ru"/>
  </hyperlinks>
  <printOptions/>
  <pageMargins left="0.41" right="0.19" top="0.46" bottom="0.31" header="0.17" footer="0.5"/>
  <pageSetup fitToHeight="1" fitToWidth="1" horizontalDpi="600" verticalDpi="600" orientation="landscape" paperSize="9" scale="77" r:id="rId5"/>
  <ignoredErrors>
    <ignoredError sqref="I42 H42 H72" unlockedFormula="1"/>
    <ignoredError sqref="AH48:AK49 AI45:AK45 AI46:AK46 AI47:AK47 AH52:AK52 AI51:AK51 AH50:AJ50" evalError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zoomScalePageLayoutView="0" workbookViewId="0" topLeftCell="A22">
      <selection activeCell="J34" sqref="J34:J36"/>
    </sheetView>
  </sheetViews>
  <sheetFormatPr defaultColWidth="9.00390625" defaultRowHeight="12.75"/>
  <cols>
    <col min="1" max="1" width="39.125" style="47" bestFit="1" customWidth="1"/>
    <col min="2" max="2" width="6.875" style="47" bestFit="1" customWidth="1"/>
    <col min="3" max="3" width="1.00390625" style="47" customWidth="1"/>
    <col min="4" max="4" width="7.125" style="47" bestFit="1" customWidth="1"/>
    <col min="5" max="5" width="11.75390625" style="47" bestFit="1" customWidth="1"/>
    <col min="6" max="6" width="10.125" style="47" bestFit="1" customWidth="1"/>
    <col min="7" max="7" width="7.125" style="47" bestFit="1" customWidth="1"/>
    <col min="8" max="9" width="1.25" style="47" customWidth="1"/>
    <col min="10" max="10" width="14.00390625" style="47" bestFit="1" customWidth="1"/>
    <col min="11" max="11" width="8.75390625" style="47" bestFit="1" customWidth="1"/>
    <col min="12" max="12" width="1.00390625" style="47" customWidth="1"/>
    <col min="13" max="13" width="29.25390625" style="47" bestFit="1" customWidth="1"/>
    <col min="14" max="14" width="1.875" style="47" customWidth="1"/>
    <col min="15" max="15" width="12.375" style="54" bestFit="1" customWidth="1"/>
    <col min="16" max="16" width="1.625" style="47" customWidth="1"/>
    <col min="17" max="17" width="27.625" style="47" bestFit="1" customWidth="1"/>
    <col min="18" max="18" width="8.00390625" style="47" bestFit="1" customWidth="1"/>
    <col min="19" max="16384" width="9.125" style="47" customWidth="1"/>
  </cols>
  <sheetData>
    <row r="1" spans="1:19" ht="12.75">
      <c r="A1" s="90" t="s">
        <v>467</v>
      </c>
      <c r="B1" s="91" t="s">
        <v>278</v>
      </c>
      <c r="D1" s="48" t="s">
        <v>396</v>
      </c>
      <c r="E1" s="48" t="s">
        <v>397</v>
      </c>
      <c r="F1" s="46" t="s">
        <v>459</v>
      </c>
      <c r="G1" s="49" t="s">
        <v>395</v>
      </c>
      <c r="J1" s="90" t="s">
        <v>127</v>
      </c>
      <c r="K1" s="91" t="s">
        <v>298</v>
      </c>
      <c r="M1" s="92" t="s">
        <v>582</v>
      </c>
      <c r="O1" s="50" t="s">
        <v>583</v>
      </c>
      <c r="Q1" s="83"/>
      <c r="R1" s="83"/>
      <c r="S1" s="83"/>
    </row>
    <row r="2" spans="1:19" ht="12.75">
      <c r="A2" s="29" t="s">
        <v>4701</v>
      </c>
      <c r="B2" s="28">
        <v>4536</v>
      </c>
      <c r="D2" s="112">
        <v>1</v>
      </c>
      <c r="E2" s="112">
        <v>1</v>
      </c>
      <c r="F2" s="112" t="s">
        <v>279</v>
      </c>
      <c r="G2" s="53" t="s">
        <v>131</v>
      </c>
      <c r="J2" s="29" t="s">
        <v>465</v>
      </c>
      <c r="K2" s="29" t="s">
        <v>276</v>
      </c>
      <c r="M2" s="54" t="s">
        <v>579</v>
      </c>
      <c r="O2" s="54" t="s">
        <v>581</v>
      </c>
      <c r="Q2" s="83"/>
      <c r="R2" s="83"/>
      <c r="S2" s="83"/>
    </row>
    <row r="3" spans="1:19" ht="12.75">
      <c r="A3" s="29" t="s">
        <v>2751</v>
      </c>
      <c r="B3" s="28">
        <v>4741</v>
      </c>
      <c r="D3" s="112">
        <v>2</v>
      </c>
      <c r="E3" s="112">
        <v>2</v>
      </c>
      <c r="F3" s="112" t="s">
        <v>130</v>
      </c>
      <c r="G3" s="53" t="s">
        <v>132</v>
      </c>
      <c r="J3" s="29" t="s">
        <v>466</v>
      </c>
      <c r="K3" s="29" t="s">
        <v>277</v>
      </c>
      <c r="M3" s="54" t="s">
        <v>580</v>
      </c>
      <c r="O3" s="55"/>
      <c r="Q3" s="83"/>
      <c r="R3" s="83"/>
      <c r="S3" s="83"/>
    </row>
    <row r="4" spans="1:19" ht="12.75">
      <c r="A4" s="29" t="s">
        <v>917</v>
      </c>
      <c r="B4" s="28">
        <v>4863</v>
      </c>
      <c r="D4" s="112">
        <v>3</v>
      </c>
      <c r="E4" s="112">
        <v>3</v>
      </c>
      <c r="F4" s="112" t="s">
        <v>280</v>
      </c>
      <c r="G4" s="53" t="s">
        <v>133</v>
      </c>
      <c r="M4" s="54" t="s">
        <v>2899</v>
      </c>
      <c r="O4" s="55"/>
      <c r="Q4" s="83"/>
      <c r="R4" s="83"/>
      <c r="S4" s="83"/>
    </row>
    <row r="5" spans="1:19" ht="12.75">
      <c r="A5" s="29" t="s">
        <v>918</v>
      </c>
      <c r="B5" s="28">
        <v>4867</v>
      </c>
      <c r="D5" s="112">
        <v>4</v>
      </c>
      <c r="E5" s="112">
        <v>4</v>
      </c>
      <c r="F5" s="112" t="s">
        <v>277</v>
      </c>
      <c r="G5" s="53" t="s">
        <v>134</v>
      </c>
      <c r="J5" s="90" t="s">
        <v>125</v>
      </c>
      <c r="K5" s="91" t="s">
        <v>298</v>
      </c>
      <c r="M5" s="54" t="s">
        <v>599</v>
      </c>
      <c r="O5" s="55"/>
      <c r="Q5" s="83"/>
      <c r="R5" s="83"/>
      <c r="S5" s="83"/>
    </row>
    <row r="6" spans="1:19" ht="12.75">
      <c r="A6" s="29" t="s">
        <v>922</v>
      </c>
      <c r="B6" s="28">
        <v>4869</v>
      </c>
      <c r="D6" s="112">
        <v>5</v>
      </c>
      <c r="E6" s="112">
        <v>9</v>
      </c>
      <c r="F6" s="112" t="s">
        <v>275</v>
      </c>
      <c r="G6" s="53" t="s">
        <v>135</v>
      </c>
      <c r="J6" s="29" t="s">
        <v>465</v>
      </c>
      <c r="K6" s="29" t="s">
        <v>276</v>
      </c>
      <c r="M6" s="54" t="s">
        <v>600</v>
      </c>
      <c r="O6" s="55"/>
      <c r="Q6" s="83"/>
      <c r="R6" s="83"/>
      <c r="S6" s="83"/>
    </row>
    <row r="7" spans="1:19" ht="12.75">
      <c r="A7" s="29" t="s">
        <v>1785</v>
      </c>
      <c r="B7" s="112">
        <v>4231</v>
      </c>
      <c r="D7" s="51">
        <v>10</v>
      </c>
      <c r="E7" s="51">
        <v>14</v>
      </c>
      <c r="F7" s="52" t="s">
        <v>281</v>
      </c>
      <c r="G7" s="53" t="s">
        <v>290</v>
      </c>
      <c r="J7" s="29" t="s">
        <v>124</v>
      </c>
      <c r="K7" s="29" t="s">
        <v>282</v>
      </c>
      <c r="M7" s="54" t="s">
        <v>601</v>
      </c>
      <c r="O7" s="55"/>
      <c r="Q7" s="83"/>
      <c r="R7" s="83"/>
      <c r="S7" s="83"/>
    </row>
    <row r="8" spans="1:19" ht="12.75">
      <c r="A8" s="29" t="s">
        <v>3222</v>
      </c>
      <c r="B8" s="112">
        <v>4312</v>
      </c>
      <c r="D8" s="51">
        <v>15</v>
      </c>
      <c r="E8" s="51">
        <v>19</v>
      </c>
      <c r="F8" s="52" t="s">
        <v>282</v>
      </c>
      <c r="G8" s="53" t="s">
        <v>291</v>
      </c>
      <c r="J8" s="29" t="s">
        <v>3233</v>
      </c>
      <c r="K8" s="29" t="s">
        <v>226</v>
      </c>
      <c r="M8" s="54" t="s">
        <v>602</v>
      </c>
      <c r="O8" s="55"/>
      <c r="Q8" s="83"/>
      <c r="R8" s="83"/>
      <c r="S8" s="83"/>
    </row>
    <row r="9" spans="1:19" ht="12.75">
      <c r="A9" s="29" t="s">
        <v>919</v>
      </c>
      <c r="B9" s="28">
        <v>4313</v>
      </c>
      <c r="D9" s="51">
        <v>20</v>
      </c>
      <c r="E9" s="51">
        <v>24</v>
      </c>
      <c r="F9" s="52" t="s">
        <v>283</v>
      </c>
      <c r="G9" s="53" t="s">
        <v>292</v>
      </c>
      <c r="J9" s="83"/>
      <c r="K9" s="83"/>
      <c r="M9" s="54" t="s">
        <v>604</v>
      </c>
      <c r="O9" s="55"/>
      <c r="Q9" s="83"/>
      <c r="R9" s="83"/>
      <c r="S9" s="83"/>
    </row>
    <row r="10" spans="1:19" ht="12.75">
      <c r="A10" s="29" t="s">
        <v>1702</v>
      </c>
      <c r="B10" s="112">
        <v>4413</v>
      </c>
      <c r="D10" s="51">
        <v>25</v>
      </c>
      <c r="E10" s="51">
        <v>49</v>
      </c>
      <c r="F10" s="52" t="s">
        <v>284</v>
      </c>
      <c r="G10" s="53" t="s">
        <v>116</v>
      </c>
      <c r="J10" s="90" t="s">
        <v>128</v>
      </c>
      <c r="K10" s="91" t="s">
        <v>298</v>
      </c>
      <c r="M10" s="54" t="s">
        <v>605</v>
      </c>
      <c r="O10" s="55"/>
      <c r="Q10" s="83"/>
      <c r="R10" s="83"/>
      <c r="S10" s="83"/>
    </row>
    <row r="11" spans="1:19" ht="12.75">
      <c r="A11" s="29" t="s">
        <v>920</v>
      </c>
      <c r="B11" s="28">
        <v>4323</v>
      </c>
      <c r="D11" s="51">
        <v>50</v>
      </c>
      <c r="E11" s="51">
        <v>99</v>
      </c>
      <c r="F11" s="52" t="s">
        <v>285</v>
      </c>
      <c r="G11" s="53" t="s">
        <v>293</v>
      </c>
      <c r="J11" s="29" t="s">
        <v>465</v>
      </c>
      <c r="K11" s="29" t="s">
        <v>276</v>
      </c>
      <c r="M11" s="54" t="s">
        <v>383</v>
      </c>
      <c r="O11" s="55"/>
      <c r="Q11" s="83"/>
      <c r="R11" s="83"/>
      <c r="S11" s="83"/>
    </row>
    <row r="12" spans="1:19" ht="12.75">
      <c r="A12" s="29" t="s">
        <v>923</v>
      </c>
      <c r="B12" s="112">
        <v>4025</v>
      </c>
      <c r="D12" s="51">
        <v>100</v>
      </c>
      <c r="E12" s="51">
        <v>149</v>
      </c>
      <c r="F12" s="56" t="s">
        <v>274</v>
      </c>
      <c r="G12" s="57" t="s">
        <v>294</v>
      </c>
      <c r="J12" s="29" t="s">
        <v>466</v>
      </c>
      <c r="K12" s="29" t="s">
        <v>277</v>
      </c>
      <c r="M12" s="54" t="s">
        <v>384</v>
      </c>
      <c r="O12" s="55"/>
      <c r="Q12" s="83"/>
      <c r="R12" s="83"/>
      <c r="S12" s="83"/>
    </row>
    <row r="13" spans="1:19" ht="12.75">
      <c r="A13" s="29" t="s">
        <v>2744</v>
      </c>
      <c r="B13" s="28">
        <v>4221</v>
      </c>
      <c r="D13" s="51">
        <v>150</v>
      </c>
      <c r="E13" s="51">
        <v>249</v>
      </c>
      <c r="F13" s="56" t="s">
        <v>272</v>
      </c>
      <c r="G13" s="57" t="s">
        <v>295</v>
      </c>
      <c r="J13" s="83"/>
      <c r="K13" s="83"/>
      <c r="M13" s="54" t="s">
        <v>385</v>
      </c>
      <c r="O13" s="55"/>
      <c r="Q13" s="83"/>
      <c r="R13" s="83"/>
      <c r="S13" s="83"/>
    </row>
    <row r="14" spans="1:15" ht="12.75">
      <c r="A14" s="29" t="s">
        <v>2745</v>
      </c>
      <c r="B14" s="28">
        <v>4222</v>
      </c>
      <c r="D14" s="51">
        <v>250</v>
      </c>
      <c r="E14" s="51">
        <v>499</v>
      </c>
      <c r="F14" s="56" t="s">
        <v>286</v>
      </c>
      <c r="G14" s="57" t="s">
        <v>296</v>
      </c>
      <c r="J14" s="90" t="s">
        <v>457</v>
      </c>
      <c r="K14" s="91" t="s">
        <v>299</v>
      </c>
      <c r="M14" s="54" t="s">
        <v>386</v>
      </c>
      <c r="O14" s="55"/>
    </row>
    <row r="15" spans="1:15" ht="12.75">
      <c r="A15" s="29" t="s">
        <v>921</v>
      </c>
      <c r="B15" s="28">
        <v>4713</v>
      </c>
      <c r="D15" s="51">
        <v>500</v>
      </c>
      <c r="E15" s="51">
        <v>999</v>
      </c>
      <c r="F15" s="56" t="s">
        <v>287</v>
      </c>
      <c r="G15" s="57" t="s">
        <v>297</v>
      </c>
      <c r="J15" s="52" t="s">
        <v>460</v>
      </c>
      <c r="K15" s="29" t="s">
        <v>272</v>
      </c>
      <c r="M15" s="54" t="s">
        <v>388</v>
      </c>
      <c r="O15" s="55"/>
    </row>
    <row r="16" spans="1:15" ht="12.75">
      <c r="A16" s="29" t="s">
        <v>4438</v>
      </c>
      <c r="B16" s="112">
        <v>4155</v>
      </c>
      <c r="D16" s="79">
        <v>1000</v>
      </c>
      <c r="E16" s="79">
        <v>1499</v>
      </c>
      <c r="F16" s="80" t="s">
        <v>288</v>
      </c>
      <c r="G16" s="81" t="s">
        <v>400</v>
      </c>
      <c r="J16" s="52" t="s">
        <v>464</v>
      </c>
      <c r="K16" s="29" t="s">
        <v>274</v>
      </c>
      <c r="M16" s="54" t="s">
        <v>218</v>
      </c>
      <c r="O16" s="55"/>
    </row>
    <row r="17" spans="1:15" ht="12.75">
      <c r="A17" s="29" t="s">
        <v>4439</v>
      </c>
      <c r="B17" s="112">
        <v>4255</v>
      </c>
      <c r="D17" s="79">
        <v>1500</v>
      </c>
      <c r="E17" s="79">
        <v>2499</v>
      </c>
      <c r="F17" s="80" t="s">
        <v>273</v>
      </c>
      <c r="G17" s="81" t="s">
        <v>401</v>
      </c>
      <c r="J17" s="52" t="s">
        <v>463</v>
      </c>
      <c r="K17" s="29" t="s">
        <v>275</v>
      </c>
      <c r="M17" s="54" t="s">
        <v>389</v>
      </c>
      <c r="O17" s="55"/>
    </row>
    <row r="18" spans="1:15" ht="12.75">
      <c r="A18" s="29" t="s">
        <v>4440</v>
      </c>
      <c r="B18" s="112">
        <v>4555</v>
      </c>
      <c r="D18" s="79">
        <v>2500</v>
      </c>
      <c r="E18" s="79">
        <v>4999</v>
      </c>
      <c r="F18" s="80" t="s">
        <v>765</v>
      </c>
      <c r="G18" s="81" t="s">
        <v>402</v>
      </c>
      <c r="J18" s="29" t="s">
        <v>462</v>
      </c>
      <c r="K18" s="29" t="s">
        <v>285</v>
      </c>
      <c r="M18" s="54" t="s">
        <v>391</v>
      </c>
      <c r="O18" s="55"/>
    </row>
    <row r="19" spans="1:15" ht="12.75">
      <c r="A19" s="29" t="s">
        <v>4441</v>
      </c>
      <c r="B19" s="112">
        <v>4253</v>
      </c>
      <c r="D19" s="96">
        <v>5000</v>
      </c>
      <c r="E19" s="96">
        <v>100000000</v>
      </c>
      <c r="F19" s="93" t="s">
        <v>176</v>
      </c>
      <c r="G19" s="93" t="s">
        <v>177</v>
      </c>
      <c r="J19" s="52" t="s">
        <v>461</v>
      </c>
      <c r="K19" s="29" t="s">
        <v>273</v>
      </c>
      <c r="M19" s="54" t="s">
        <v>507</v>
      </c>
      <c r="O19" s="55"/>
    </row>
    <row r="20" spans="1:15" ht="12.75">
      <c r="A20" s="29" t="s">
        <v>4442</v>
      </c>
      <c r="B20" s="112">
        <v>4553</v>
      </c>
      <c r="J20" s="29" t="s">
        <v>924</v>
      </c>
      <c r="K20" s="29" t="s">
        <v>123</v>
      </c>
      <c r="M20" s="54" t="s">
        <v>508</v>
      </c>
      <c r="O20" s="55"/>
    </row>
    <row r="21" spans="1:15" ht="12.75">
      <c r="A21" s="29" t="s">
        <v>928</v>
      </c>
      <c r="B21" s="112">
        <v>9121</v>
      </c>
      <c r="D21" s="58" t="s">
        <v>396</v>
      </c>
      <c r="E21" s="58" t="s">
        <v>397</v>
      </c>
      <c r="F21" s="46" t="s">
        <v>456</v>
      </c>
      <c r="G21" s="49" t="s">
        <v>394</v>
      </c>
      <c r="J21" s="29"/>
      <c r="K21" s="29"/>
      <c r="M21" s="54" t="s">
        <v>510</v>
      </c>
      <c r="O21" s="55"/>
    </row>
    <row r="22" spans="1:15" ht="12.75">
      <c r="A22" s="29" t="s">
        <v>2897</v>
      </c>
      <c r="B22" s="112">
        <v>4891</v>
      </c>
      <c r="D22" s="51">
        <v>100</v>
      </c>
      <c r="E22" s="51">
        <v>149</v>
      </c>
      <c r="F22" s="52" t="s">
        <v>281</v>
      </c>
      <c r="G22" s="53" t="s">
        <v>294</v>
      </c>
      <c r="M22" s="54" t="s">
        <v>219</v>
      </c>
      <c r="O22" s="55"/>
    </row>
    <row r="23" spans="1:15" ht="12.75">
      <c r="A23" s="29" t="s">
        <v>3232</v>
      </c>
      <c r="B23" s="112">
        <v>4892</v>
      </c>
      <c r="D23" s="51">
        <v>150</v>
      </c>
      <c r="E23" s="51">
        <v>199</v>
      </c>
      <c r="F23" s="52" t="s">
        <v>282</v>
      </c>
      <c r="G23" s="53" t="s">
        <v>398</v>
      </c>
      <c r="J23" s="90" t="s">
        <v>458</v>
      </c>
      <c r="K23" s="91" t="s">
        <v>299</v>
      </c>
      <c r="M23" s="54" t="s">
        <v>511</v>
      </c>
      <c r="O23" s="55"/>
    </row>
    <row r="24" spans="4:15" ht="12.75">
      <c r="D24" s="59">
        <v>200</v>
      </c>
      <c r="E24" s="59">
        <v>249</v>
      </c>
      <c r="F24" s="52" t="s">
        <v>283</v>
      </c>
      <c r="G24" s="53" t="s">
        <v>399</v>
      </c>
      <c r="J24" s="52" t="s">
        <v>460</v>
      </c>
      <c r="K24" s="29" t="s">
        <v>272</v>
      </c>
      <c r="M24" s="54" t="s">
        <v>513</v>
      </c>
      <c r="O24" s="55"/>
    </row>
    <row r="25" spans="1:15" ht="12.75">
      <c r="A25" s="90" t="s">
        <v>468</v>
      </c>
      <c r="B25" s="91" t="s">
        <v>278</v>
      </c>
      <c r="D25" s="51">
        <v>250</v>
      </c>
      <c r="E25" s="51">
        <v>499</v>
      </c>
      <c r="F25" s="52" t="s">
        <v>284</v>
      </c>
      <c r="G25" s="53" t="s">
        <v>296</v>
      </c>
      <c r="J25" s="52" t="s">
        <v>464</v>
      </c>
      <c r="K25" s="29" t="s">
        <v>274</v>
      </c>
      <c r="M25" s="54" t="s">
        <v>514</v>
      </c>
      <c r="O25" s="55"/>
    </row>
    <row r="26" spans="1:15" ht="12.75">
      <c r="A26" s="29" t="s">
        <v>737</v>
      </c>
      <c r="B26" s="29">
        <v>5111</v>
      </c>
      <c r="D26" s="51">
        <v>500</v>
      </c>
      <c r="E26" s="51">
        <v>999</v>
      </c>
      <c r="F26" s="52" t="s">
        <v>285</v>
      </c>
      <c r="G26" s="53" t="s">
        <v>297</v>
      </c>
      <c r="J26" s="52" t="s">
        <v>461</v>
      </c>
      <c r="K26" s="29" t="s">
        <v>273</v>
      </c>
      <c r="M26" s="54" t="s">
        <v>516</v>
      </c>
      <c r="O26" s="55"/>
    </row>
    <row r="27" spans="1:15" ht="12.75">
      <c r="A27" s="29" t="s">
        <v>392</v>
      </c>
      <c r="B27" s="29">
        <v>5711</v>
      </c>
      <c r="D27" s="51">
        <v>1000</v>
      </c>
      <c r="E27" s="51">
        <v>1499</v>
      </c>
      <c r="F27" s="56" t="s">
        <v>274</v>
      </c>
      <c r="G27" s="57" t="s">
        <v>400</v>
      </c>
      <c r="M27" s="54" t="s">
        <v>517</v>
      </c>
      <c r="O27" s="55"/>
    </row>
    <row r="28" spans="1:15" ht="12.75">
      <c r="A28" s="29" t="s">
        <v>393</v>
      </c>
      <c r="B28" s="29">
        <v>5811</v>
      </c>
      <c r="D28" s="51">
        <v>1500</v>
      </c>
      <c r="E28" s="51">
        <v>2499</v>
      </c>
      <c r="F28" s="56" t="s">
        <v>272</v>
      </c>
      <c r="G28" s="57" t="s">
        <v>401</v>
      </c>
      <c r="J28" s="90" t="s">
        <v>126</v>
      </c>
      <c r="K28" s="91" t="s">
        <v>299</v>
      </c>
      <c r="M28" s="54" t="s">
        <v>518</v>
      </c>
      <c r="O28" s="55"/>
    </row>
    <row r="29" spans="1:15" ht="12.75">
      <c r="A29" s="83"/>
      <c r="B29" s="126"/>
      <c r="D29" s="51">
        <v>2500</v>
      </c>
      <c r="E29" s="51">
        <v>4999</v>
      </c>
      <c r="F29" s="56" t="s">
        <v>286</v>
      </c>
      <c r="G29" s="57" t="s">
        <v>402</v>
      </c>
      <c r="J29" s="52" t="s">
        <v>460</v>
      </c>
      <c r="K29" s="29" t="s">
        <v>272</v>
      </c>
      <c r="M29" s="54" t="s">
        <v>519</v>
      </c>
      <c r="O29" s="55"/>
    </row>
    <row r="30" spans="1:15" ht="12.75">
      <c r="A30" s="90" t="s">
        <v>225</v>
      </c>
      <c r="B30" s="91" t="s">
        <v>278</v>
      </c>
      <c r="D30" s="93">
        <v>5000</v>
      </c>
      <c r="E30" s="93">
        <v>9999</v>
      </c>
      <c r="F30" s="94" t="s">
        <v>287</v>
      </c>
      <c r="G30" s="95" t="s">
        <v>403</v>
      </c>
      <c r="J30" s="52" t="s">
        <v>464</v>
      </c>
      <c r="K30" s="29" t="s">
        <v>274</v>
      </c>
      <c r="M30" s="54" t="s">
        <v>520</v>
      </c>
      <c r="O30" s="55"/>
    </row>
    <row r="31" spans="1:15" ht="12.75">
      <c r="A31" s="89" t="s">
        <v>2896</v>
      </c>
      <c r="B31" s="82">
        <v>8066</v>
      </c>
      <c r="D31" s="93">
        <v>10000</v>
      </c>
      <c r="E31" s="93">
        <v>100000000000000</v>
      </c>
      <c r="F31" s="94" t="s">
        <v>288</v>
      </c>
      <c r="G31" s="95" t="s">
        <v>404</v>
      </c>
      <c r="J31" s="52" t="s">
        <v>3233</v>
      </c>
      <c r="K31" s="29" t="s">
        <v>226</v>
      </c>
      <c r="M31" s="54" t="s">
        <v>521</v>
      </c>
      <c r="O31" s="55"/>
    </row>
    <row r="32" spans="1:15" ht="12.75">
      <c r="A32" s="89" t="s">
        <v>926</v>
      </c>
      <c r="B32" s="82">
        <v>8067</v>
      </c>
      <c r="M32" s="54" t="s">
        <v>522</v>
      </c>
      <c r="O32" s="55"/>
    </row>
    <row r="33" spans="1:15" ht="12.75">
      <c r="A33" s="89" t="s">
        <v>925</v>
      </c>
      <c r="B33" s="82">
        <v>8069</v>
      </c>
      <c r="D33" s="48" t="s">
        <v>396</v>
      </c>
      <c r="E33" s="48" t="s">
        <v>397</v>
      </c>
      <c r="F33" s="46" t="s">
        <v>129</v>
      </c>
      <c r="G33" s="49" t="s">
        <v>395</v>
      </c>
      <c r="J33" s="90" t="s">
        <v>3224</v>
      </c>
      <c r="K33" s="91" t="s">
        <v>299</v>
      </c>
      <c r="M33" s="54" t="s">
        <v>523</v>
      </c>
      <c r="O33" s="55"/>
    </row>
    <row r="34" spans="1:15" ht="12.75">
      <c r="A34" s="89" t="s">
        <v>2894</v>
      </c>
      <c r="B34" s="82">
        <v>8072</v>
      </c>
      <c r="D34" s="51">
        <v>1</v>
      </c>
      <c r="E34" s="51">
        <v>1</v>
      </c>
      <c r="F34" s="52" t="s">
        <v>279</v>
      </c>
      <c r="G34" s="53" t="s">
        <v>131</v>
      </c>
      <c r="J34" s="52" t="s">
        <v>460</v>
      </c>
      <c r="K34" s="29" t="s">
        <v>272</v>
      </c>
      <c r="M34" s="54" t="s">
        <v>526</v>
      </c>
      <c r="O34" s="55"/>
    </row>
    <row r="35" spans="1:15" ht="12.75">
      <c r="A35" s="89" t="s">
        <v>2895</v>
      </c>
      <c r="B35" s="82">
        <v>8073</v>
      </c>
      <c r="D35" s="51">
        <v>2</v>
      </c>
      <c r="E35" s="51">
        <v>2</v>
      </c>
      <c r="F35" s="52" t="s">
        <v>130</v>
      </c>
      <c r="G35" s="53" t="s">
        <v>132</v>
      </c>
      <c r="J35" s="52" t="s">
        <v>3226</v>
      </c>
      <c r="K35" s="29" t="s">
        <v>279</v>
      </c>
      <c r="M35" s="54" t="s">
        <v>527</v>
      </c>
      <c r="O35" s="55"/>
    </row>
    <row r="36" spans="4:15" ht="12.75">
      <c r="D36" s="51">
        <v>3</v>
      </c>
      <c r="E36" s="51">
        <v>3</v>
      </c>
      <c r="F36" s="52" t="s">
        <v>280</v>
      </c>
      <c r="G36" s="53" t="s">
        <v>133</v>
      </c>
      <c r="J36" s="52" t="s">
        <v>3225</v>
      </c>
      <c r="K36" s="29">
        <v>2</v>
      </c>
      <c r="M36" s="54" t="s">
        <v>528</v>
      </c>
      <c r="O36" s="55"/>
    </row>
    <row r="37" spans="1:15" ht="12.75">
      <c r="A37" s="91" t="s">
        <v>122</v>
      </c>
      <c r="B37" s="91" t="s">
        <v>278</v>
      </c>
      <c r="D37" s="51">
        <v>4</v>
      </c>
      <c r="E37" s="51">
        <v>4</v>
      </c>
      <c r="F37" s="52" t="s">
        <v>277</v>
      </c>
      <c r="G37" s="53" t="s">
        <v>134</v>
      </c>
      <c r="J37" s="177"/>
      <c r="K37" s="177"/>
      <c r="M37" s="54" t="s">
        <v>529</v>
      </c>
      <c r="O37" s="55"/>
    </row>
    <row r="38" spans="1:15" ht="12.75">
      <c r="A38" s="29" t="s">
        <v>118</v>
      </c>
      <c r="B38" s="28">
        <v>4623</v>
      </c>
      <c r="D38" s="51">
        <v>5</v>
      </c>
      <c r="E38" s="51">
        <v>9</v>
      </c>
      <c r="F38" s="52" t="s">
        <v>275</v>
      </c>
      <c r="G38" s="53" t="s">
        <v>135</v>
      </c>
      <c r="J38" s="90" t="s">
        <v>4703</v>
      </c>
      <c r="K38" s="91" t="s">
        <v>299</v>
      </c>
      <c r="M38" s="54" t="s">
        <v>530</v>
      </c>
      <c r="O38" s="55"/>
    </row>
    <row r="39" spans="1:15" ht="12.75">
      <c r="A39" s="29" t="s">
        <v>119</v>
      </c>
      <c r="B39" s="28">
        <v>4627</v>
      </c>
      <c r="D39" s="51">
        <v>10</v>
      </c>
      <c r="E39" s="51">
        <v>14</v>
      </c>
      <c r="F39" s="56" t="s">
        <v>281</v>
      </c>
      <c r="G39" s="57" t="s">
        <v>290</v>
      </c>
      <c r="J39" s="112" t="s">
        <v>460</v>
      </c>
      <c r="K39" s="112" t="s">
        <v>272</v>
      </c>
      <c r="M39" s="54" t="s">
        <v>531</v>
      </c>
      <c r="O39" s="55"/>
    </row>
    <row r="40" spans="1:16" ht="12.75">
      <c r="A40" s="29" t="s">
        <v>2343</v>
      </c>
      <c r="B40" s="28">
        <v>4629</v>
      </c>
      <c r="D40" s="51">
        <v>15</v>
      </c>
      <c r="E40" s="51">
        <v>19</v>
      </c>
      <c r="F40" s="56" t="s">
        <v>282</v>
      </c>
      <c r="G40" s="57" t="s">
        <v>291</v>
      </c>
      <c r="H40" s="177"/>
      <c r="I40" s="177"/>
      <c r="J40" s="112" t="s">
        <v>464</v>
      </c>
      <c r="K40" s="112" t="s">
        <v>274</v>
      </c>
      <c r="L40" s="177"/>
      <c r="M40" s="54" t="s">
        <v>532</v>
      </c>
      <c r="N40" s="177"/>
      <c r="O40" s="55"/>
      <c r="P40" s="177"/>
    </row>
    <row r="41" spans="1:17" ht="12.75">
      <c r="A41" s="29" t="s">
        <v>120</v>
      </c>
      <c r="B41" s="28">
        <v>4641</v>
      </c>
      <c r="D41" s="51">
        <v>20</v>
      </c>
      <c r="E41" s="51">
        <v>24</v>
      </c>
      <c r="F41" s="56" t="s">
        <v>283</v>
      </c>
      <c r="G41" s="57" t="s">
        <v>292</v>
      </c>
      <c r="H41" s="177"/>
      <c r="I41" s="177"/>
      <c r="L41" s="177"/>
      <c r="M41" s="54" t="s">
        <v>533</v>
      </c>
      <c r="N41" s="177"/>
      <c r="O41" s="55"/>
      <c r="P41" s="177"/>
      <c r="Q41" s="177"/>
    </row>
    <row r="42" spans="1:17" ht="12.75">
      <c r="A42" s="29" t="s">
        <v>2344</v>
      </c>
      <c r="B42" s="28">
        <v>4646</v>
      </c>
      <c r="D42" s="173">
        <v>25</v>
      </c>
      <c r="E42" s="173">
        <v>49</v>
      </c>
      <c r="F42" s="174" t="s">
        <v>284</v>
      </c>
      <c r="G42" s="175" t="s">
        <v>116</v>
      </c>
      <c r="H42" s="177"/>
      <c r="I42" s="177"/>
      <c r="L42" s="177"/>
      <c r="M42" s="54" t="s">
        <v>534</v>
      </c>
      <c r="N42" s="177"/>
      <c r="O42" s="55"/>
      <c r="P42" s="177"/>
      <c r="Q42" s="177"/>
    </row>
    <row r="43" spans="1:15" s="177" customFormat="1" ht="12.75">
      <c r="A43" s="29" t="s">
        <v>121</v>
      </c>
      <c r="B43" s="28">
        <v>4644</v>
      </c>
      <c r="D43" s="184">
        <v>50</v>
      </c>
      <c r="E43" s="184">
        <v>99</v>
      </c>
      <c r="F43" s="185" t="s">
        <v>584</v>
      </c>
      <c r="G43" s="186" t="s">
        <v>584</v>
      </c>
      <c r="H43" s="47"/>
      <c r="I43" s="47"/>
      <c r="L43" s="47"/>
      <c r="M43" s="176" t="s">
        <v>535</v>
      </c>
      <c r="O43" s="55"/>
    </row>
    <row r="44" spans="1:15" s="177" customFormat="1" ht="12.75">
      <c r="A44" s="47"/>
      <c r="B44" s="47"/>
      <c r="D44" s="51">
        <v>100</v>
      </c>
      <c r="E44" s="51">
        <v>149</v>
      </c>
      <c r="F44" s="56" t="s">
        <v>274</v>
      </c>
      <c r="G44" s="57" t="s">
        <v>294</v>
      </c>
      <c r="J44" s="47"/>
      <c r="K44" s="47"/>
      <c r="M44" s="54" t="s">
        <v>220</v>
      </c>
      <c r="O44" s="55"/>
    </row>
    <row r="45" spans="1:15" ht="12.75">
      <c r="A45" s="91" t="s">
        <v>2351</v>
      </c>
      <c r="B45" s="91" t="s">
        <v>278</v>
      </c>
      <c r="C45" s="177"/>
      <c r="D45" s="51">
        <v>150</v>
      </c>
      <c r="E45" s="51">
        <v>249</v>
      </c>
      <c r="F45" s="56" t="s">
        <v>272</v>
      </c>
      <c r="G45" s="57" t="s">
        <v>295</v>
      </c>
      <c r="M45" s="54" t="s">
        <v>536</v>
      </c>
      <c r="O45" s="55"/>
    </row>
    <row r="46" spans="1:15" ht="12.75">
      <c r="A46" s="171" t="s">
        <v>2353</v>
      </c>
      <c r="B46" s="172">
        <v>7123</v>
      </c>
      <c r="D46" s="51">
        <v>250</v>
      </c>
      <c r="E46" s="51">
        <v>499</v>
      </c>
      <c r="F46" s="56" t="s">
        <v>286</v>
      </c>
      <c r="G46" s="57" t="s">
        <v>296</v>
      </c>
      <c r="M46" s="176" t="s">
        <v>537</v>
      </c>
      <c r="O46" s="55"/>
    </row>
    <row r="47" spans="1:15" ht="12.75">
      <c r="A47" s="112" t="s">
        <v>2354</v>
      </c>
      <c r="B47" s="28">
        <v>7127</v>
      </c>
      <c r="D47" s="184">
        <v>500</v>
      </c>
      <c r="E47" s="96">
        <v>100000000</v>
      </c>
      <c r="F47" s="185" t="s">
        <v>584</v>
      </c>
      <c r="G47" s="186" t="s">
        <v>584</v>
      </c>
      <c r="M47" s="54" t="s">
        <v>597</v>
      </c>
      <c r="O47" s="55"/>
    </row>
    <row r="48" spans="1:15" ht="12.75">
      <c r="A48" s="187" t="s">
        <v>2352</v>
      </c>
      <c r="B48" s="172">
        <v>7153</v>
      </c>
      <c r="D48" s="177"/>
      <c r="E48" s="177"/>
      <c r="F48" s="177"/>
      <c r="G48" s="177"/>
      <c r="M48" s="54" t="s">
        <v>598</v>
      </c>
      <c r="O48" s="55"/>
    </row>
    <row r="49" spans="4:15" ht="12.75">
      <c r="D49" s="48" t="s">
        <v>396</v>
      </c>
      <c r="E49" s="48" t="s">
        <v>397</v>
      </c>
      <c r="F49" s="46" t="s">
        <v>3230</v>
      </c>
      <c r="G49" s="49" t="s">
        <v>395</v>
      </c>
      <c r="M49" s="54" t="s">
        <v>603</v>
      </c>
      <c r="O49" s="55"/>
    </row>
    <row r="50" spans="1:15" ht="12.75">
      <c r="A50" s="91" t="s">
        <v>3227</v>
      </c>
      <c r="B50" s="91" t="s">
        <v>278</v>
      </c>
      <c r="D50" s="51">
        <v>30</v>
      </c>
      <c r="E50" s="51">
        <v>30</v>
      </c>
      <c r="F50" s="52" t="s">
        <v>123</v>
      </c>
      <c r="G50" s="28">
        <v>30</v>
      </c>
      <c r="M50" s="54" t="s">
        <v>382</v>
      </c>
      <c r="O50" s="55"/>
    </row>
    <row r="51" spans="1:15" ht="12.75">
      <c r="A51" s="29" t="s">
        <v>3228</v>
      </c>
      <c r="B51" s="28">
        <v>7606</v>
      </c>
      <c r="D51" s="51">
        <v>50</v>
      </c>
      <c r="E51" s="51">
        <v>50</v>
      </c>
      <c r="F51" s="52" t="s">
        <v>281</v>
      </c>
      <c r="G51" s="28">
        <v>50</v>
      </c>
      <c r="M51" s="54" t="s">
        <v>387</v>
      </c>
      <c r="O51" s="55"/>
    </row>
    <row r="52" spans="1:15" ht="12.75">
      <c r="A52" s="29" t="s">
        <v>3229</v>
      </c>
      <c r="B52" s="28">
        <v>7607</v>
      </c>
      <c r="D52" s="51">
        <v>100</v>
      </c>
      <c r="E52" s="51">
        <v>100</v>
      </c>
      <c r="F52" s="52" t="s">
        <v>284</v>
      </c>
      <c r="G52" s="28">
        <v>100</v>
      </c>
      <c r="M52" s="54" t="s">
        <v>390</v>
      </c>
      <c r="O52" s="55"/>
    </row>
    <row r="53" spans="4:15" ht="12.75">
      <c r="D53" s="51">
        <v>300</v>
      </c>
      <c r="E53" s="51">
        <v>300</v>
      </c>
      <c r="F53" s="52" t="s">
        <v>286</v>
      </c>
      <c r="G53" s="28">
        <v>300</v>
      </c>
      <c r="M53" s="54" t="s">
        <v>509</v>
      </c>
      <c r="O53" s="55"/>
    </row>
    <row r="54" spans="1:15" ht="12.75">
      <c r="A54" s="91" t="s">
        <v>4679</v>
      </c>
      <c r="B54" s="91" t="s">
        <v>278</v>
      </c>
      <c r="M54" s="54" t="s">
        <v>512</v>
      </c>
      <c r="O54" s="55"/>
    </row>
    <row r="55" spans="1:15" ht="12.75">
      <c r="A55" s="29" t="s">
        <v>3234</v>
      </c>
      <c r="B55" s="28">
        <v>8523</v>
      </c>
      <c r="D55" s="48" t="s">
        <v>396</v>
      </c>
      <c r="E55" s="48" t="s">
        <v>397</v>
      </c>
      <c r="F55" s="46" t="s">
        <v>4702</v>
      </c>
      <c r="G55" s="49" t="s">
        <v>395</v>
      </c>
      <c r="M55" s="54" t="s">
        <v>515</v>
      </c>
      <c r="O55" s="55"/>
    </row>
    <row r="56" spans="1:15" ht="12.75">
      <c r="A56" s="29" t="s">
        <v>3237</v>
      </c>
      <c r="B56" s="28">
        <v>8524</v>
      </c>
      <c r="D56" s="51">
        <v>1</v>
      </c>
      <c r="E56" s="51">
        <v>1</v>
      </c>
      <c r="F56" s="52" t="s">
        <v>226</v>
      </c>
      <c r="G56" s="53" t="s">
        <v>131</v>
      </c>
      <c r="M56" s="54" t="s">
        <v>2898</v>
      </c>
      <c r="O56" s="55"/>
    </row>
    <row r="57" spans="1:15" ht="12.75">
      <c r="A57" s="29" t="s">
        <v>3236</v>
      </c>
      <c r="B57" s="28">
        <v>8525</v>
      </c>
      <c r="D57" s="184">
        <v>2</v>
      </c>
      <c r="E57" s="184">
        <v>99</v>
      </c>
      <c r="F57" s="185" t="s">
        <v>584</v>
      </c>
      <c r="G57" s="186" t="s">
        <v>584</v>
      </c>
      <c r="M57" s="54" t="s">
        <v>524</v>
      </c>
      <c r="O57" s="55"/>
    </row>
    <row r="58" spans="1:15" ht="12.75">
      <c r="A58" s="29" t="s">
        <v>3235</v>
      </c>
      <c r="B58" s="28">
        <v>8533</v>
      </c>
      <c r="D58" s="51">
        <v>100</v>
      </c>
      <c r="E58" s="51">
        <v>149</v>
      </c>
      <c r="F58" s="56" t="s">
        <v>274</v>
      </c>
      <c r="G58" s="57" t="s">
        <v>294</v>
      </c>
      <c r="M58" s="54" t="s">
        <v>525</v>
      </c>
      <c r="O58" s="55"/>
    </row>
    <row r="59" spans="1:15" ht="12.75">
      <c r="A59" s="29" t="s">
        <v>4680</v>
      </c>
      <c r="B59" s="28">
        <v>7911</v>
      </c>
      <c r="D59" s="51">
        <v>150</v>
      </c>
      <c r="E59" s="51">
        <v>249</v>
      </c>
      <c r="F59" s="56" t="s">
        <v>272</v>
      </c>
      <c r="G59" s="57" t="s">
        <v>295</v>
      </c>
      <c r="M59" s="54" t="s">
        <v>144</v>
      </c>
      <c r="O59" s="55"/>
    </row>
    <row r="60" spans="1:15" ht="12.75">
      <c r="A60" s="29" t="s">
        <v>4681</v>
      </c>
      <c r="B60" s="28">
        <v>7912</v>
      </c>
      <c r="D60" s="51">
        <v>250</v>
      </c>
      <c r="E60" s="51">
        <v>499</v>
      </c>
      <c r="F60" s="56" t="s">
        <v>286</v>
      </c>
      <c r="G60" s="57" t="s">
        <v>296</v>
      </c>
      <c r="M60" s="54" t="s">
        <v>544</v>
      </c>
      <c r="O60" s="55"/>
    </row>
    <row r="61" spans="1:15" ht="12.75">
      <c r="A61" s="29" t="s">
        <v>4682</v>
      </c>
      <c r="B61" s="28">
        <v>7913</v>
      </c>
      <c r="D61" s="184">
        <v>500</v>
      </c>
      <c r="E61" s="249">
        <v>100000000</v>
      </c>
      <c r="F61" s="185" t="s">
        <v>584</v>
      </c>
      <c r="G61" s="186" t="s">
        <v>584</v>
      </c>
      <c r="M61" s="54" t="s">
        <v>554</v>
      </c>
      <c r="O61" s="55"/>
    </row>
    <row r="62" spans="1:15" ht="12.75">
      <c r="A62" s="29" t="s">
        <v>4683</v>
      </c>
      <c r="B62" s="28">
        <v>7914</v>
      </c>
      <c r="M62" s="54" t="s">
        <v>557</v>
      </c>
      <c r="O62" s="55"/>
    </row>
    <row r="63" spans="1:15" ht="12.75">
      <c r="A63" s="29" t="s">
        <v>4684</v>
      </c>
      <c r="B63" s="28">
        <v>7915</v>
      </c>
      <c r="M63" s="54" t="s">
        <v>139</v>
      </c>
      <c r="O63" s="55"/>
    </row>
    <row r="64" spans="1:15" ht="12.75">
      <c r="A64" s="29" t="s">
        <v>4685</v>
      </c>
      <c r="B64" s="28">
        <v>7961</v>
      </c>
      <c r="M64" s="54" t="s">
        <v>538</v>
      </c>
      <c r="O64" s="55"/>
    </row>
    <row r="65" spans="1:15" ht="12.75">
      <c r="A65" s="29" t="s">
        <v>4686</v>
      </c>
      <c r="B65" s="28">
        <v>7962</v>
      </c>
      <c r="M65" s="54" t="s">
        <v>539</v>
      </c>
      <c r="O65" s="55"/>
    </row>
    <row r="66" spans="1:15" ht="12.75">
      <c r="A66" s="29" t="s">
        <v>4687</v>
      </c>
      <c r="B66" s="28">
        <v>7963</v>
      </c>
      <c r="M66" s="54" t="s">
        <v>540</v>
      </c>
      <c r="O66" s="55"/>
    </row>
    <row r="67" spans="1:15" ht="12.75">
      <c r="A67" s="29" t="s">
        <v>4688</v>
      </c>
      <c r="B67" s="28">
        <v>7964</v>
      </c>
      <c r="M67" s="54" t="s">
        <v>541</v>
      </c>
      <c r="O67" s="55"/>
    </row>
    <row r="68" spans="1:15" ht="12.75">
      <c r="A68" s="29" t="s">
        <v>4689</v>
      </c>
      <c r="B68" s="28">
        <v>7967</v>
      </c>
      <c r="M68" s="54" t="s">
        <v>542</v>
      </c>
      <c r="O68" s="55"/>
    </row>
    <row r="69" spans="1:15" ht="12.75">
      <c r="A69" s="29" t="s">
        <v>4690</v>
      </c>
      <c r="B69" s="28">
        <v>7968</v>
      </c>
      <c r="M69" s="54" t="s">
        <v>543</v>
      </c>
      <c r="O69" s="55"/>
    </row>
    <row r="70" spans="1:15" ht="12.75">
      <c r="A70" s="29" t="s">
        <v>4691</v>
      </c>
      <c r="B70" s="28">
        <v>7969</v>
      </c>
      <c r="M70" s="54" t="s">
        <v>545</v>
      </c>
      <c r="O70" s="55"/>
    </row>
    <row r="71" spans="1:15" ht="12.75">
      <c r="A71" s="29" t="s">
        <v>4692</v>
      </c>
      <c r="B71" s="28">
        <v>7970</v>
      </c>
      <c r="M71" s="54" t="s">
        <v>546</v>
      </c>
      <c r="O71" s="55"/>
    </row>
    <row r="72" spans="1:15" ht="12.75">
      <c r="A72" s="29" t="s">
        <v>4693</v>
      </c>
      <c r="B72" s="28">
        <v>7971</v>
      </c>
      <c r="M72" s="54" t="s">
        <v>553</v>
      </c>
      <c r="O72" s="55"/>
    </row>
    <row r="73" spans="1:15" ht="12.75">
      <c r="A73" s="29" t="s">
        <v>4694</v>
      </c>
      <c r="B73" s="28">
        <v>7975</v>
      </c>
      <c r="M73" s="54" t="s">
        <v>555</v>
      </c>
      <c r="O73" s="55"/>
    </row>
    <row r="74" spans="1:15" ht="12.75">
      <c r="A74" s="29" t="s">
        <v>4695</v>
      </c>
      <c r="B74" s="28">
        <v>7321</v>
      </c>
      <c r="M74" s="54" t="s">
        <v>556</v>
      </c>
      <c r="O74" s="55"/>
    </row>
    <row r="75" spans="1:15" ht="12.75">
      <c r="A75" s="29" t="s">
        <v>4696</v>
      </c>
      <c r="B75" s="28">
        <v>7322</v>
      </c>
      <c r="M75" s="54" t="s">
        <v>558</v>
      </c>
      <c r="O75" s="55"/>
    </row>
    <row r="76" spans="1:15" ht="12.75">
      <c r="A76" s="29" t="s">
        <v>4697</v>
      </c>
      <c r="B76" s="28">
        <v>7280</v>
      </c>
      <c r="M76" s="54" t="s">
        <v>559</v>
      </c>
      <c r="O76" s="55"/>
    </row>
    <row r="77" spans="1:15" ht="12.75">
      <c r="A77" s="29" t="s">
        <v>4698</v>
      </c>
      <c r="B77" s="28">
        <v>7283</v>
      </c>
      <c r="M77" s="54" t="s">
        <v>136</v>
      </c>
      <c r="O77" s="55"/>
    </row>
    <row r="78" spans="1:15" ht="12.75">
      <c r="A78" s="29" t="s">
        <v>4699</v>
      </c>
      <c r="B78" s="28">
        <v>7284</v>
      </c>
      <c r="M78" s="54" t="s">
        <v>137</v>
      </c>
      <c r="O78" s="55"/>
    </row>
    <row r="79" spans="1:15" ht="12.75">
      <c r="A79" s="29" t="s">
        <v>4700</v>
      </c>
      <c r="B79" s="28">
        <v>7289</v>
      </c>
      <c r="M79" s="54" t="s">
        <v>138</v>
      </c>
      <c r="O79" s="55"/>
    </row>
    <row r="80" spans="13:15" ht="12.75">
      <c r="M80" s="54" t="s">
        <v>221</v>
      </c>
      <c r="O80" s="55"/>
    </row>
    <row r="81" spans="13:15" ht="9" customHeight="1">
      <c r="M81" s="54" t="s">
        <v>140</v>
      </c>
      <c r="O81" s="55"/>
    </row>
    <row r="82" spans="13:15" ht="12.75">
      <c r="M82" s="54" t="s">
        <v>141</v>
      </c>
      <c r="O82" s="55"/>
    </row>
    <row r="83" spans="13:15" ht="12.75">
      <c r="M83" s="54" t="s">
        <v>142</v>
      </c>
      <c r="O83" s="55"/>
    </row>
    <row r="84" spans="13:15" ht="12.75">
      <c r="M84" s="54" t="s">
        <v>143</v>
      </c>
      <c r="O84" s="55"/>
    </row>
    <row r="85" spans="13:15" ht="12.75">
      <c r="M85" s="54" t="s">
        <v>577</v>
      </c>
      <c r="O85" s="55"/>
    </row>
    <row r="86" spans="13:15" ht="12.75">
      <c r="M86" s="54" t="s">
        <v>578</v>
      </c>
      <c r="O86" s="55"/>
    </row>
    <row r="87" spans="13:15" ht="12.75">
      <c r="M87" s="55"/>
      <c r="O87" s="55"/>
    </row>
    <row r="88" spans="13:15" ht="12.75">
      <c r="M88" s="55"/>
      <c r="O88" s="55"/>
    </row>
    <row r="89" spans="13:15" ht="12.75">
      <c r="M89" s="55"/>
      <c r="O89" s="55"/>
    </row>
    <row r="90" spans="13:15" ht="12.75">
      <c r="M90" s="55"/>
      <c r="O90" s="55"/>
    </row>
    <row r="91" spans="13:15" ht="12.75">
      <c r="M91" s="55"/>
      <c r="O91" s="55"/>
    </row>
    <row r="92" spans="13:15" ht="12.75">
      <c r="M92" s="55"/>
      <c r="O92" s="55"/>
    </row>
    <row r="93" ht="12.75">
      <c r="O93" s="55"/>
    </row>
    <row r="94" ht="12.75">
      <c r="O94" s="55"/>
    </row>
    <row r="95" ht="12.75">
      <c r="O95" s="55"/>
    </row>
    <row r="96" ht="12.75">
      <c r="O96" s="55"/>
    </row>
    <row r="97" ht="12.75">
      <c r="O97" s="55"/>
    </row>
    <row r="98" ht="12.75">
      <c r="O98" s="55"/>
    </row>
    <row r="99" ht="12.75">
      <c r="O99" s="55"/>
    </row>
    <row r="100" ht="12.75">
      <c r="O100" s="55"/>
    </row>
    <row r="101" ht="12.75">
      <c r="O101" s="55"/>
    </row>
    <row r="102" ht="12.75">
      <c r="O102" s="55"/>
    </row>
    <row r="103" ht="12.75">
      <c r="O103" s="55"/>
    </row>
    <row r="104" ht="12.75">
      <c r="O104" s="55"/>
    </row>
    <row r="105" ht="12.75">
      <c r="O105" s="55"/>
    </row>
    <row r="106" ht="12.75">
      <c r="O106" s="55"/>
    </row>
    <row r="107" ht="12.75">
      <c r="O107" s="55"/>
    </row>
    <row r="108" ht="12.75">
      <c r="O108" s="55"/>
    </row>
    <row r="109" ht="12.75">
      <c r="O109" s="55"/>
    </row>
    <row r="110" ht="12.75">
      <c r="O110" s="55"/>
    </row>
    <row r="111" ht="12.75">
      <c r="O111" s="55"/>
    </row>
    <row r="112" ht="12.75">
      <c r="O112" s="55"/>
    </row>
    <row r="113" ht="12.75">
      <c r="O113" s="55"/>
    </row>
    <row r="114" ht="12.75">
      <c r="O114" s="55"/>
    </row>
    <row r="115" ht="12.75">
      <c r="O115" s="55"/>
    </row>
    <row r="116" ht="12.75">
      <c r="O116" s="55"/>
    </row>
    <row r="117" ht="12.75">
      <c r="O117" s="55"/>
    </row>
    <row r="118" ht="12.75">
      <c r="O118" s="55"/>
    </row>
    <row r="119" ht="12.75">
      <c r="O119" s="55"/>
    </row>
    <row r="120" ht="12.75">
      <c r="O120" s="55"/>
    </row>
    <row r="121" ht="12.75">
      <c r="O121" s="55"/>
    </row>
    <row r="122" ht="12.75">
      <c r="O122" s="55"/>
    </row>
    <row r="123" ht="12.75">
      <c r="O123" s="55"/>
    </row>
    <row r="124" ht="12.75">
      <c r="O124" s="55"/>
    </row>
    <row r="125" ht="12.75">
      <c r="O125" s="55"/>
    </row>
    <row r="126" ht="12.75">
      <c r="O126" s="55"/>
    </row>
    <row r="127" ht="12.75">
      <c r="O127" s="55"/>
    </row>
    <row r="128" ht="12.75">
      <c r="O128" s="55"/>
    </row>
    <row r="129" ht="12.75">
      <c r="O129" s="55"/>
    </row>
    <row r="130" ht="12.75">
      <c r="O130" s="55"/>
    </row>
    <row r="131" ht="12.75">
      <c r="O131" s="55"/>
    </row>
    <row r="132" ht="12.75">
      <c r="O132" s="55"/>
    </row>
    <row r="133" ht="12.75">
      <c r="O133" s="55"/>
    </row>
    <row r="134" ht="12.75">
      <c r="O134" s="55"/>
    </row>
    <row r="135" ht="12.75">
      <c r="O135" s="55"/>
    </row>
    <row r="136" ht="12.75">
      <c r="O136" s="55"/>
    </row>
    <row r="137" ht="12.75">
      <c r="O137" s="55"/>
    </row>
    <row r="138" ht="12.75">
      <c r="O138" s="55"/>
    </row>
    <row r="139" ht="12.75">
      <c r="O139" s="55"/>
    </row>
    <row r="140" ht="12.75">
      <c r="O140" s="55"/>
    </row>
    <row r="141" ht="12.75">
      <c r="O141" s="55"/>
    </row>
    <row r="142" ht="12.75">
      <c r="O142" s="55"/>
    </row>
    <row r="143" ht="12.75">
      <c r="O143" s="55"/>
    </row>
    <row r="144" ht="12.75">
      <c r="O144" s="55"/>
    </row>
    <row r="145" ht="12.75">
      <c r="O145" s="55"/>
    </row>
    <row r="146" ht="12.75">
      <c r="O146" s="55"/>
    </row>
    <row r="147" ht="12.75">
      <c r="O147" s="55"/>
    </row>
    <row r="148" ht="12.75">
      <c r="O148" s="55"/>
    </row>
    <row r="149" ht="12.75">
      <c r="O149" s="55"/>
    </row>
    <row r="150" ht="12.75">
      <c r="O150" s="55"/>
    </row>
    <row r="151" ht="12.75">
      <c r="O151" s="55"/>
    </row>
    <row r="152" ht="12.75">
      <c r="O152" s="55"/>
    </row>
    <row r="153" ht="12.75">
      <c r="O153" s="55"/>
    </row>
    <row r="154" ht="12.75">
      <c r="O154" s="55"/>
    </row>
    <row r="155" ht="12.75">
      <c r="O155" s="55"/>
    </row>
    <row r="156" ht="12.75">
      <c r="O156" s="55"/>
    </row>
    <row r="157" ht="12.75">
      <c r="O157" s="55"/>
    </row>
    <row r="158" ht="12.75">
      <c r="O158" s="55"/>
    </row>
    <row r="159" ht="12.75">
      <c r="O159" s="55"/>
    </row>
    <row r="160" ht="12.75">
      <c r="O160" s="55"/>
    </row>
    <row r="161" ht="12.75">
      <c r="O161" s="55"/>
    </row>
    <row r="162" ht="12.75">
      <c r="O162" s="55"/>
    </row>
    <row r="163" ht="12.75">
      <c r="O163" s="55"/>
    </row>
    <row r="164" ht="12.75">
      <c r="O164" s="55"/>
    </row>
    <row r="165" ht="12.75">
      <c r="O165" s="55"/>
    </row>
    <row r="166" ht="12.75">
      <c r="O166" s="55"/>
    </row>
    <row r="167" ht="12.75">
      <c r="O167" s="55"/>
    </row>
    <row r="168" ht="12.75">
      <c r="O168" s="55"/>
    </row>
    <row r="169" ht="12.75">
      <c r="O169" s="55"/>
    </row>
    <row r="170" ht="12.75">
      <c r="O170" s="55"/>
    </row>
    <row r="171" ht="12.75">
      <c r="O171" s="55"/>
    </row>
    <row r="172" ht="12.75">
      <c r="O172" s="55"/>
    </row>
    <row r="173" ht="12.75">
      <c r="O173" s="55"/>
    </row>
    <row r="174" ht="12.75">
      <c r="O174" s="55"/>
    </row>
    <row r="175" ht="12.75">
      <c r="O175" s="55"/>
    </row>
    <row r="176" ht="12.75">
      <c r="O176" s="55"/>
    </row>
    <row r="177" ht="12.75">
      <c r="O177" s="55"/>
    </row>
    <row r="178" ht="12.75">
      <c r="O178" s="55"/>
    </row>
    <row r="179" ht="12.75">
      <c r="O179" s="55"/>
    </row>
    <row r="180" ht="12.75">
      <c r="O180" s="55"/>
    </row>
    <row r="181" ht="12.75">
      <c r="O181" s="55"/>
    </row>
    <row r="182" ht="12.75">
      <c r="O182" s="55"/>
    </row>
    <row r="183" ht="12.75">
      <c r="O183" s="55"/>
    </row>
    <row r="184" ht="12.75">
      <c r="O184" s="55"/>
    </row>
    <row r="185" ht="12.75">
      <c r="O185" s="55"/>
    </row>
    <row r="186" ht="12.75">
      <c r="O186" s="55"/>
    </row>
    <row r="187" ht="12.75">
      <c r="O187" s="55"/>
    </row>
    <row r="188" ht="12.75">
      <c r="O188" s="55"/>
    </row>
    <row r="189" ht="12.75">
      <c r="O189" s="55"/>
    </row>
    <row r="190" ht="12.75">
      <c r="O190" s="55"/>
    </row>
    <row r="191" ht="12.75">
      <c r="O191" s="55"/>
    </row>
    <row r="192" ht="12.75">
      <c r="O192" s="55"/>
    </row>
    <row r="193" ht="12.75">
      <c r="O193" s="55"/>
    </row>
    <row r="194" ht="12.75">
      <c r="O194" s="55"/>
    </row>
    <row r="195" ht="12.75">
      <c r="O195" s="55"/>
    </row>
    <row r="196" ht="12.75">
      <c r="O196" s="55"/>
    </row>
    <row r="197" ht="12.75">
      <c r="O197" s="55"/>
    </row>
    <row r="198" ht="12.75">
      <c r="O198" s="55"/>
    </row>
    <row r="199" ht="12.75">
      <c r="O199" s="55"/>
    </row>
    <row r="200" ht="12.75">
      <c r="O200" s="55"/>
    </row>
    <row r="201" ht="12.75">
      <c r="O201" s="55"/>
    </row>
    <row r="202" ht="12.75">
      <c r="O202" s="55"/>
    </row>
    <row r="203" ht="12.75">
      <c r="O203" s="55"/>
    </row>
    <row r="204" ht="12.75">
      <c r="O204" s="55"/>
    </row>
    <row r="205" ht="12.75">
      <c r="O205" s="55"/>
    </row>
    <row r="206" ht="12.75">
      <c r="O206" s="55"/>
    </row>
    <row r="207" ht="12.75">
      <c r="O207" s="55"/>
    </row>
    <row r="208" ht="12.75">
      <c r="O208" s="55"/>
    </row>
    <row r="209" ht="12.75">
      <c r="O209" s="55"/>
    </row>
    <row r="210" ht="12.75">
      <c r="O210" s="55"/>
    </row>
    <row r="211" ht="12.75">
      <c r="O211" s="55"/>
    </row>
    <row r="212" ht="12.75">
      <c r="O212" s="55"/>
    </row>
    <row r="213" ht="12.75">
      <c r="O213" s="55"/>
    </row>
    <row r="214" ht="12.75">
      <c r="O214" s="55"/>
    </row>
    <row r="215" ht="12.75">
      <c r="O215" s="55"/>
    </row>
    <row r="216" ht="12.75">
      <c r="O216" s="55"/>
    </row>
    <row r="217" ht="12.75">
      <c r="O217" s="55"/>
    </row>
    <row r="218" ht="12.75">
      <c r="O218" s="55"/>
    </row>
    <row r="219" ht="12.75">
      <c r="O219" s="55"/>
    </row>
    <row r="220" ht="12.75">
      <c r="O220" s="55"/>
    </row>
    <row r="221" ht="12.75">
      <c r="O221" s="55"/>
    </row>
    <row r="222" ht="12.75">
      <c r="O222" s="55"/>
    </row>
    <row r="223" ht="12.75">
      <c r="O223" s="55"/>
    </row>
    <row r="224" ht="12.75">
      <c r="O224" s="55"/>
    </row>
    <row r="225" ht="12.75">
      <c r="O225" s="55"/>
    </row>
    <row r="226" ht="12.75">
      <c r="O226" s="55"/>
    </row>
    <row r="227" ht="12.75">
      <c r="O227" s="55"/>
    </row>
    <row r="228" ht="12.75">
      <c r="O228" s="55"/>
    </row>
    <row r="229" ht="12.75">
      <c r="O229" s="55"/>
    </row>
    <row r="230" ht="12.75">
      <c r="O230" s="55"/>
    </row>
    <row r="231" ht="12.75">
      <c r="O231" s="55"/>
    </row>
    <row r="232" ht="12.75">
      <c r="O232" s="55"/>
    </row>
    <row r="233" ht="12.75">
      <c r="O233" s="55"/>
    </row>
    <row r="234" ht="12.75">
      <c r="O234" s="55"/>
    </row>
    <row r="235" ht="12.75">
      <c r="O235" s="55"/>
    </row>
    <row r="236" ht="12.75">
      <c r="O236" s="55"/>
    </row>
    <row r="237" ht="12.75">
      <c r="O237" s="55"/>
    </row>
    <row r="238" ht="12.75">
      <c r="O238" s="55"/>
    </row>
    <row r="239" ht="12.75">
      <c r="O239" s="55"/>
    </row>
    <row r="240" ht="12.75">
      <c r="O240" s="55"/>
    </row>
    <row r="241" ht="12.75">
      <c r="O241" s="55"/>
    </row>
    <row r="242" ht="12.75">
      <c r="O242" s="55"/>
    </row>
    <row r="243" ht="12.75">
      <c r="O243" s="55"/>
    </row>
    <row r="244" ht="12.75">
      <c r="O244" s="55"/>
    </row>
    <row r="245" ht="12.75">
      <c r="O245" s="55"/>
    </row>
    <row r="246" ht="12.75">
      <c r="O246" s="55"/>
    </row>
    <row r="247" ht="12.75">
      <c r="O247" s="55"/>
    </row>
    <row r="248" ht="12.75">
      <c r="O248" s="55"/>
    </row>
    <row r="249" ht="12.75">
      <c r="O249" s="55"/>
    </row>
    <row r="250" ht="12.75">
      <c r="O250" s="55"/>
    </row>
    <row r="251" ht="12.75">
      <c r="O251" s="55"/>
    </row>
    <row r="252" ht="12.75">
      <c r="O252" s="55"/>
    </row>
    <row r="253" ht="12.75">
      <c r="O253" s="55"/>
    </row>
    <row r="254" ht="12.75">
      <c r="O254" s="55"/>
    </row>
    <row r="255" ht="12.75">
      <c r="O255" s="55"/>
    </row>
    <row r="256" ht="12.75">
      <c r="O256" s="55"/>
    </row>
    <row r="257" ht="12.75">
      <c r="O257" s="55"/>
    </row>
    <row r="258" ht="12.75">
      <c r="O258" s="55"/>
    </row>
    <row r="259" ht="12.75">
      <c r="O259" s="55"/>
    </row>
    <row r="260" ht="12.75">
      <c r="O260" s="55"/>
    </row>
    <row r="261" ht="12.75">
      <c r="O261" s="55"/>
    </row>
    <row r="262" ht="12.75">
      <c r="O262" s="55"/>
    </row>
    <row r="263" ht="12.75">
      <c r="O263" s="55"/>
    </row>
    <row r="264" ht="12.75">
      <c r="O264" s="55"/>
    </row>
    <row r="265" ht="12.75">
      <c r="O265" s="55"/>
    </row>
    <row r="266" ht="12.75">
      <c r="O266" s="55"/>
    </row>
    <row r="267" ht="12.75">
      <c r="O267" s="55"/>
    </row>
    <row r="268" ht="12.75">
      <c r="O268" s="55"/>
    </row>
    <row r="269" ht="12.75">
      <c r="O269" s="55"/>
    </row>
    <row r="270" ht="12.75">
      <c r="O270" s="55"/>
    </row>
    <row r="271" ht="12.75">
      <c r="O271" s="55"/>
    </row>
    <row r="272" ht="12.75">
      <c r="O272" s="55"/>
    </row>
    <row r="273" ht="12.75">
      <c r="O273" s="55"/>
    </row>
    <row r="274" ht="12.75">
      <c r="O274" s="55"/>
    </row>
    <row r="275" ht="12.75">
      <c r="O275" s="55"/>
    </row>
    <row r="276" ht="12.75">
      <c r="O276" s="55"/>
    </row>
    <row r="277" ht="12.75">
      <c r="O277" s="55"/>
    </row>
    <row r="278" ht="12.75">
      <c r="O278" s="55"/>
    </row>
    <row r="279" ht="12.75">
      <c r="O279" s="55"/>
    </row>
    <row r="280" ht="12.75">
      <c r="O280" s="55"/>
    </row>
    <row r="281" ht="12.75">
      <c r="O281" s="55"/>
    </row>
    <row r="282" ht="12.75">
      <c r="O282" s="55"/>
    </row>
    <row r="283" ht="12.75">
      <c r="O283" s="55"/>
    </row>
    <row r="284" ht="12.75">
      <c r="O284" s="55"/>
    </row>
    <row r="285" ht="12.75">
      <c r="O285" s="55"/>
    </row>
    <row r="286" ht="12.75">
      <c r="O286" s="55"/>
    </row>
    <row r="287" ht="12.75">
      <c r="O287" s="55"/>
    </row>
    <row r="288" ht="12.75">
      <c r="O288" s="55"/>
    </row>
    <row r="289" ht="12.75">
      <c r="O289" s="55"/>
    </row>
    <row r="290" ht="12.75">
      <c r="O290" s="55"/>
    </row>
    <row r="291" ht="12.75">
      <c r="O291" s="55"/>
    </row>
    <row r="292" ht="12.75">
      <c r="O292" s="55"/>
    </row>
    <row r="293" ht="12.75">
      <c r="O293" s="55"/>
    </row>
    <row r="294" ht="12.75">
      <c r="O294" s="55"/>
    </row>
    <row r="295" ht="12.75">
      <c r="O295" s="55"/>
    </row>
    <row r="296" ht="12.75">
      <c r="O296" s="55"/>
    </row>
    <row r="297" ht="12.75">
      <c r="O297" s="55"/>
    </row>
    <row r="298" ht="12.75">
      <c r="O298" s="55"/>
    </row>
    <row r="299" ht="12.75">
      <c r="O299" s="55"/>
    </row>
    <row r="300" ht="12.75">
      <c r="O300" s="55"/>
    </row>
    <row r="301" ht="12.75">
      <c r="O301" s="55"/>
    </row>
  </sheetData>
  <sheetProtection/>
  <printOptions/>
  <pageMargins left="0.31" right="0.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93"/>
  <sheetViews>
    <sheetView zoomScalePageLayoutView="0" workbookViewId="0" topLeftCell="A2078">
      <selection activeCell="D2097" sqref="D2097"/>
    </sheetView>
  </sheetViews>
  <sheetFormatPr defaultColWidth="9.00390625" defaultRowHeight="12.75"/>
  <cols>
    <col min="1" max="1" width="12.75390625" style="169" customWidth="1"/>
    <col min="2" max="2" width="121.875" style="169" bestFit="1" customWidth="1"/>
    <col min="3" max="3" width="14.25390625" style="169" customWidth="1"/>
    <col min="4" max="16384" width="9.125" style="47" customWidth="1"/>
  </cols>
  <sheetData>
    <row r="1" spans="1:3" ht="12.75">
      <c r="A1" s="167" t="s">
        <v>300</v>
      </c>
      <c r="B1" s="167" t="s">
        <v>1827</v>
      </c>
      <c r="C1" s="167" t="s">
        <v>2341</v>
      </c>
    </row>
    <row r="2" spans="1:3" ht="12.75">
      <c r="A2" s="180" t="s">
        <v>2356</v>
      </c>
      <c r="B2" s="180" t="s">
        <v>2358</v>
      </c>
      <c r="C2" s="181">
        <v>415.83</v>
      </c>
    </row>
    <row r="3" spans="1:3" ht="12.75">
      <c r="A3" s="180" t="s">
        <v>2746</v>
      </c>
      <c r="B3" s="180" t="s">
        <v>2749</v>
      </c>
      <c r="C3" s="181">
        <v>1118.64</v>
      </c>
    </row>
    <row r="4" spans="1:3" ht="12.75">
      <c r="A4" s="180" t="s">
        <v>2747</v>
      </c>
      <c r="B4" s="180" t="s">
        <v>2750</v>
      </c>
      <c r="C4" s="181">
        <v>838.98</v>
      </c>
    </row>
    <row r="5" spans="1:3" ht="12.75">
      <c r="A5" s="180" t="s">
        <v>1687</v>
      </c>
      <c r="B5" s="180" t="s">
        <v>1688</v>
      </c>
      <c r="C5" s="181">
        <v>1118.64</v>
      </c>
    </row>
    <row r="6" spans="1:3" ht="12.75">
      <c r="A6" s="180" t="s">
        <v>1689</v>
      </c>
      <c r="B6" s="180" t="s">
        <v>1690</v>
      </c>
      <c r="C6" s="181">
        <v>1525.42</v>
      </c>
    </row>
    <row r="7" spans="1:3" ht="12.75">
      <c r="A7" s="180" t="s">
        <v>1691</v>
      </c>
      <c r="B7" s="180" t="s">
        <v>1692</v>
      </c>
      <c r="C7" s="181">
        <v>1686.44</v>
      </c>
    </row>
    <row r="8" spans="1:3" ht="12.75">
      <c r="A8" s="180" t="s">
        <v>1693</v>
      </c>
      <c r="B8" s="180" t="s">
        <v>1694</v>
      </c>
      <c r="C8" s="181">
        <v>3305.08</v>
      </c>
    </row>
    <row r="9" spans="1:3" ht="12.75">
      <c r="A9" s="180" t="s">
        <v>1695</v>
      </c>
      <c r="B9" s="180" t="s">
        <v>2359</v>
      </c>
      <c r="C9" s="181">
        <v>1118.64</v>
      </c>
    </row>
    <row r="10" spans="1:3" s="134" customFormat="1" ht="12.75">
      <c r="A10" s="180" t="s">
        <v>1696</v>
      </c>
      <c r="B10" s="180" t="s">
        <v>1697</v>
      </c>
      <c r="C10" s="181">
        <v>1262.71</v>
      </c>
    </row>
    <row r="11" spans="1:3" s="134" customFormat="1" ht="12.75">
      <c r="A11" s="180" t="s">
        <v>1698</v>
      </c>
      <c r="B11" s="180" t="s">
        <v>1699</v>
      </c>
      <c r="C11" s="181">
        <v>2457.63</v>
      </c>
    </row>
    <row r="12" spans="1:3" s="134" customFormat="1" ht="12.75">
      <c r="A12" s="180" t="s">
        <v>929</v>
      </c>
      <c r="B12" s="180" t="s">
        <v>1828</v>
      </c>
      <c r="C12" s="181">
        <v>873.2</v>
      </c>
    </row>
    <row r="13" spans="1:3" s="134" customFormat="1" ht="12.75">
      <c r="A13" s="180" t="s">
        <v>930</v>
      </c>
      <c r="B13" s="180" t="s">
        <v>1829</v>
      </c>
      <c r="C13" s="181">
        <v>698.7</v>
      </c>
    </row>
    <row r="14" spans="1:3" s="134" customFormat="1" ht="12.75">
      <c r="A14" s="180" t="s">
        <v>931</v>
      </c>
      <c r="B14" s="180" t="s">
        <v>1830</v>
      </c>
      <c r="C14" s="181">
        <v>2113</v>
      </c>
    </row>
    <row r="15" spans="1:3" s="134" customFormat="1" ht="12.75">
      <c r="A15" s="180" t="s">
        <v>932</v>
      </c>
      <c r="B15" s="180" t="s">
        <v>1831</v>
      </c>
      <c r="C15" s="181">
        <v>2882</v>
      </c>
    </row>
    <row r="16" spans="1:3" s="134" customFormat="1" ht="12.75">
      <c r="A16" s="180" t="s">
        <v>933</v>
      </c>
      <c r="B16" s="180" t="s">
        <v>1832</v>
      </c>
      <c r="C16" s="181">
        <v>1537</v>
      </c>
    </row>
    <row r="17" spans="1:3" s="134" customFormat="1" ht="12.75">
      <c r="A17" s="180" t="s">
        <v>934</v>
      </c>
      <c r="B17" s="180" t="s">
        <v>1833</v>
      </c>
      <c r="C17" s="181">
        <v>523.8</v>
      </c>
    </row>
    <row r="18" spans="1:3" s="134" customFormat="1" ht="12.75">
      <c r="A18" s="180" t="s">
        <v>935</v>
      </c>
      <c r="B18" s="180" t="s">
        <v>1834</v>
      </c>
      <c r="C18" s="181">
        <v>419</v>
      </c>
    </row>
    <row r="19" spans="1:3" s="134" customFormat="1" ht="12.75">
      <c r="A19" s="180" t="s">
        <v>936</v>
      </c>
      <c r="B19" s="180" t="s">
        <v>1835</v>
      </c>
      <c r="C19" s="181">
        <v>1268</v>
      </c>
    </row>
    <row r="20" spans="1:3" s="134" customFormat="1" ht="12.75">
      <c r="A20" s="180" t="s">
        <v>937</v>
      </c>
      <c r="B20" s="180" t="s">
        <v>1836</v>
      </c>
      <c r="C20" s="181">
        <v>1921</v>
      </c>
    </row>
    <row r="21" spans="1:3" s="134" customFormat="1" ht="12.75">
      <c r="A21" s="180" t="s">
        <v>938</v>
      </c>
      <c r="B21" s="180" t="s">
        <v>1837</v>
      </c>
      <c r="C21" s="181">
        <v>960</v>
      </c>
    </row>
    <row r="22" spans="1:3" s="134" customFormat="1" ht="12.75">
      <c r="A22" s="180" t="s">
        <v>939</v>
      </c>
      <c r="B22" s="180" t="s">
        <v>1838</v>
      </c>
      <c r="C22" s="181">
        <v>844.3</v>
      </c>
    </row>
    <row r="23" spans="1:3" s="134" customFormat="1" ht="12.75">
      <c r="A23" s="180" t="s">
        <v>940</v>
      </c>
      <c r="B23" s="180" t="s">
        <v>1839</v>
      </c>
      <c r="C23" s="181">
        <v>675.7</v>
      </c>
    </row>
    <row r="24" spans="1:3" s="134" customFormat="1" ht="12.75">
      <c r="A24" s="180" t="s">
        <v>941</v>
      </c>
      <c r="B24" s="180" t="s">
        <v>1840</v>
      </c>
      <c r="C24" s="181">
        <v>2043</v>
      </c>
    </row>
    <row r="25" spans="1:3" s="134" customFormat="1" ht="12.75">
      <c r="A25" s="180" t="s">
        <v>942</v>
      </c>
      <c r="B25" s="180" t="s">
        <v>1841</v>
      </c>
      <c r="C25" s="181">
        <v>2786</v>
      </c>
    </row>
    <row r="26" spans="1:3" s="134" customFormat="1" ht="12.75">
      <c r="A26" s="180" t="s">
        <v>943</v>
      </c>
      <c r="B26" s="180" t="s">
        <v>1842</v>
      </c>
      <c r="C26" s="181">
        <v>1486</v>
      </c>
    </row>
    <row r="27" spans="1:3" ht="12.75">
      <c r="A27" s="180" t="s">
        <v>944</v>
      </c>
      <c r="B27" s="180" t="s">
        <v>1843</v>
      </c>
      <c r="C27" s="181">
        <v>506.5</v>
      </c>
    </row>
    <row r="28" spans="1:3" ht="12.75">
      <c r="A28" s="180" t="s">
        <v>945</v>
      </c>
      <c r="B28" s="180" t="s">
        <v>1844</v>
      </c>
      <c r="C28" s="181">
        <v>405.2</v>
      </c>
    </row>
    <row r="29" spans="1:3" ht="12.75">
      <c r="A29" s="180" t="s">
        <v>946</v>
      </c>
      <c r="B29" s="180" t="s">
        <v>1845</v>
      </c>
      <c r="C29" s="181">
        <v>1226</v>
      </c>
    </row>
    <row r="30" spans="1:3" ht="12.75">
      <c r="A30" s="180" t="s">
        <v>947</v>
      </c>
      <c r="B30" s="180" t="s">
        <v>1846</v>
      </c>
      <c r="C30" s="181">
        <v>1858</v>
      </c>
    </row>
    <row r="31" spans="1:3" ht="12.75">
      <c r="A31" s="180" t="s">
        <v>948</v>
      </c>
      <c r="B31" s="180" t="s">
        <v>1847</v>
      </c>
      <c r="C31" s="181">
        <v>929</v>
      </c>
    </row>
    <row r="32" spans="1:3" ht="12.75">
      <c r="A32" s="180" t="s">
        <v>949</v>
      </c>
      <c r="B32" s="180" t="s">
        <v>1848</v>
      </c>
      <c r="C32" s="181">
        <v>790.7</v>
      </c>
    </row>
    <row r="33" spans="1:3" ht="12.75">
      <c r="A33" s="180" t="s">
        <v>950</v>
      </c>
      <c r="B33" s="180" t="s">
        <v>1849</v>
      </c>
      <c r="C33" s="181">
        <v>632.7</v>
      </c>
    </row>
    <row r="34" spans="1:3" ht="12.75">
      <c r="A34" s="180" t="s">
        <v>951</v>
      </c>
      <c r="B34" s="180" t="s">
        <v>1850</v>
      </c>
      <c r="C34" s="181">
        <v>1913</v>
      </c>
    </row>
    <row r="35" spans="1:3" ht="12.75">
      <c r="A35" s="180" t="s">
        <v>952</v>
      </c>
      <c r="B35" s="180" t="s">
        <v>1851</v>
      </c>
      <c r="C35" s="181">
        <v>2609</v>
      </c>
    </row>
    <row r="36" spans="1:3" ht="12.75">
      <c r="A36" s="180" t="s">
        <v>953</v>
      </c>
      <c r="B36" s="180" t="s">
        <v>1852</v>
      </c>
      <c r="C36" s="181">
        <v>1392</v>
      </c>
    </row>
    <row r="37" spans="1:3" ht="12.75">
      <c r="A37" s="180" t="s">
        <v>954</v>
      </c>
      <c r="B37" s="180" t="s">
        <v>1853</v>
      </c>
      <c r="C37" s="181">
        <v>474.3</v>
      </c>
    </row>
    <row r="38" spans="1:3" ht="12.75">
      <c r="A38" s="180" t="s">
        <v>955</v>
      </c>
      <c r="B38" s="180" t="s">
        <v>1854</v>
      </c>
      <c r="C38" s="181">
        <v>379.4</v>
      </c>
    </row>
    <row r="39" spans="1:3" ht="12.75">
      <c r="A39" s="180" t="s">
        <v>956</v>
      </c>
      <c r="B39" s="180" t="s">
        <v>1855</v>
      </c>
      <c r="C39" s="181">
        <v>1148</v>
      </c>
    </row>
    <row r="40" spans="1:3" ht="12.75">
      <c r="A40" s="180" t="s">
        <v>957</v>
      </c>
      <c r="B40" s="180" t="s">
        <v>1856</v>
      </c>
      <c r="C40" s="181">
        <v>1739</v>
      </c>
    </row>
    <row r="41" spans="1:3" ht="12.75">
      <c r="A41" s="180" t="s">
        <v>958</v>
      </c>
      <c r="B41" s="180" t="s">
        <v>1857</v>
      </c>
      <c r="C41" s="181">
        <v>870</v>
      </c>
    </row>
    <row r="42" spans="1:3" ht="12.75">
      <c r="A42" s="180" t="s">
        <v>959</v>
      </c>
      <c r="B42" s="180" t="s">
        <v>1858</v>
      </c>
      <c r="C42" s="181">
        <v>740.1</v>
      </c>
    </row>
    <row r="43" spans="1:3" ht="12.75">
      <c r="A43" s="180" t="s">
        <v>960</v>
      </c>
      <c r="B43" s="180" t="s">
        <v>1859</v>
      </c>
      <c r="C43" s="181">
        <v>592.3</v>
      </c>
    </row>
    <row r="44" spans="1:3" ht="12.75">
      <c r="A44" s="180" t="s">
        <v>961</v>
      </c>
      <c r="B44" s="180" t="s">
        <v>1860</v>
      </c>
      <c r="C44" s="181">
        <v>1791</v>
      </c>
    </row>
    <row r="45" spans="1:3" ht="12.75">
      <c r="A45" s="180" t="s">
        <v>962</v>
      </c>
      <c r="B45" s="180" t="s">
        <v>1861</v>
      </c>
      <c r="C45" s="181">
        <v>2443</v>
      </c>
    </row>
    <row r="46" spans="1:3" ht="12.75">
      <c r="A46" s="180" t="s">
        <v>963</v>
      </c>
      <c r="B46" s="180" t="s">
        <v>1862</v>
      </c>
      <c r="C46" s="181">
        <v>1303</v>
      </c>
    </row>
    <row r="47" spans="1:3" ht="12.75">
      <c r="A47" s="180" t="s">
        <v>964</v>
      </c>
      <c r="B47" s="180" t="s">
        <v>1863</v>
      </c>
      <c r="C47" s="181">
        <v>444</v>
      </c>
    </row>
    <row r="48" spans="1:3" ht="12.75">
      <c r="A48" s="180" t="s">
        <v>965</v>
      </c>
      <c r="B48" s="180" t="s">
        <v>1864</v>
      </c>
      <c r="C48" s="181">
        <v>355.2</v>
      </c>
    </row>
    <row r="49" spans="1:3" ht="12.75">
      <c r="A49" s="180" t="s">
        <v>966</v>
      </c>
      <c r="B49" s="180" t="s">
        <v>1865</v>
      </c>
      <c r="C49" s="181">
        <v>1075</v>
      </c>
    </row>
    <row r="50" spans="1:3" ht="12.75">
      <c r="A50" s="180" t="s">
        <v>967</v>
      </c>
      <c r="B50" s="180" t="s">
        <v>1866</v>
      </c>
      <c r="C50" s="181">
        <v>1628</v>
      </c>
    </row>
    <row r="51" spans="1:3" ht="12.75">
      <c r="A51" s="180" t="s">
        <v>968</v>
      </c>
      <c r="B51" s="180" t="s">
        <v>1867</v>
      </c>
      <c r="C51" s="181">
        <v>814</v>
      </c>
    </row>
    <row r="52" spans="1:3" ht="12.75">
      <c r="A52" s="180" t="s">
        <v>969</v>
      </c>
      <c r="B52" s="180" t="s">
        <v>1868</v>
      </c>
      <c r="C52" s="181">
        <v>683.5</v>
      </c>
    </row>
    <row r="53" spans="1:3" ht="12.75">
      <c r="A53" s="180" t="s">
        <v>970</v>
      </c>
      <c r="B53" s="180" t="s">
        <v>1869</v>
      </c>
      <c r="C53" s="181">
        <v>546.9</v>
      </c>
    </row>
    <row r="54" spans="1:3" ht="12.75">
      <c r="A54" s="180" t="s">
        <v>971</v>
      </c>
      <c r="B54" s="180" t="s">
        <v>1870</v>
      </c>
      <c r="C54" s="181">
        <v>1729</v>
      </c>
    </row>
    <row r="55" spans="1:3" ht="12.75">
      <c r="A55" s="180" t="s">
        <v>972</v>
      </c>
      <c r="B55" s="180" t="s">
        <v>1871</v>
      </c>
      <c r="C55" s="181">
        <v>2358</v>
      </c>
    </row>
    <row r="56" spans="1:3" ht="12.75">
      <c r="A56" s="180" t="s">
        <v>973</v>
      </c>
      <c r="B56" s="180" t="s">
        <v>1872</v>
      </c>
      <c r="C56" s="181">
        <v>1258</v>
      </c>
    </row>
    <row r="57" spans="1:3" ht="12.75">
      <c r="A57" s="180" t="s">
        <v>974</v>
      </c>
      <c r="B57" s="180" t="s">
        <v>1873</v>
      </c>
      <c r="C57" s="181">
        <v>410</v>
      </c>
    </row>
    <row r="58" spans="1:3" ht="12.75">
      <c r="A58" s="180" t="s">
        <v>975</v>
      </c>
      <c r="B58" s="180" t="s">
        <v>1874</v>
      </c>
      <c r="C58" s="181">
        <v>328</v>
      </c>
    </row>
    <row r="59" spans="1:3" ht="12.75">
      <c r="A59" s="180" t="s">
        <v>976</v>
      </c>
      <c r="B59" s="180" t="s">
        <v>1875</v>
      </c>
      <c r="C59" s="181">
        <v>1037</v>
      </c>
    </row>
    <row r="60" spans="1:3" ht="12.75">
      <c r="A60" s="180" t="s">
        <v>977</v>
      </c>
      <c r="B60" s="180" t="s">
        <v>1876</v>
      </c>
      <c r="C60" s="181">
        <v>1572</v>
      </c>
    </row>
    <row r="61" spans="1:3" ht="12.75">
      <c r="A61" s="180" t="s">
        <v>978</v>
      </c>
      <c r="B61" s="180" t="s">
        <v>1877</v>
      </c>
      <c r="C61" s="181">
        <v>786</v>
      </c>
    </row>
    <row r="62" spans="1:3" ht="12.75">
      <c r="A62" s="180" t="s">
        <v>979</v>
      </c>
      <c r="B62" s="180" t="s">
        <v>1878</v>
      </c>
      <c r="C62" s="181">
        <v>631.1</v>
      </c>
    </row>
    <row r="63" spans="1:3" ht="12.75">
      <c r="A63" s="180" t="s">
        <v>980</v>
      </c>
      <c r="B63" s="180" t="s">
        <v>1879</v>
      </c>
      <c r="C63" s="181">
        <v>505.1</v>
      </c>
    </row>
    <row r="64" spans="1:3" ht="12.75">
      <c r="A64" s="180" t="s">
        <v>981</v>
      </c>
      <c r="B64" s="180" t="s">
        <v>1880</v>
      </c>
      <c r="C64" s="181">
        <v>1597</v>
      </c>
    </row>
    <row r="65" spans="1:3" ht="12.75">
      <c r="A65" s="180" t="s">
        <v>982</v>
      </c>
      <c r="B65" s="180" t="s">
        <v>1881</v>
      </c>
      <c r="C65" s="181">
        <v>2177</v>
      </c>
    </row>
    <row r="66" spans="1:3" ht="12.75">
      <c r="A66" s="180" t="s">
        <v>983</v>
      </c>
      <c r="B66" s="180" t="s">
        <v>1882</v>
      </c>
      <c r="C66" s="181">
        <v>1161</v>
      </c>
    </row>
    <row r="67" spans="1:3" ht="12.75">
      <c r="A67" s="180" t="s">
        <v>984</v>
      </c>
      <c r="B67" s="180" t="s">
        <v>1883</v>
      </c>
      <c r="C67" s="181">
        <v>378.6</v>
      </c>
    </row>
    <row r="68" spans="1:3" ht="12.75">
      <c r="A68" s="180" t="s">
        <v>985</v>
      </c>
      <c r="B68" s="180" t="s">
        <v>1884</v>
      </c>
      <c r="C68" s="181">
        <v>302.9</v>
      </c>
    </row>
    <row r="69" spans="1:3" ht="12.75">
      <c r="A69" s="180" t="s">
        <v>986</v>
      </c>
      <c r="B69" s="180" t="s">
        <v>1885</v>
      </c>
      <c r="C69" s="181">
        <v>958</v>
      </c>
    </row>
    <row r="70" spans="1:3" ht="12.75">
      <c r="A70" s="180" t="s">
        <v>987</v>
      </c>
      <c r="B70" s="180" t="s">
        <v>1886</v>
      </c>
      <c r="C70" s="181">
        <v>1452</v>
      </c>
    </row>
    <row r="71" spans="1:3" ht="12.75">
      <c r="A71" s="180" t="s">
        <v>988</v>
      </c>
      <c r="B71" s="180" t="s">
        <v>1887</v>
      </c>
      <c r="C71" s="181">
        <v>726</v>
      </c>
    </row>
    <row r="72" spans="1:3" ht="12.75">
      <c r="A72" s="180" t="s">
        <v>989</v>
      </c>
      <c r="B72" s="180" t="s">
        <v>1888</v>
      </c>
      <c r="C72" s="181">
        <v>578.1</v>
      </c>
    </row>
    <row r="73" spans="1:3" ht="12.75">
      <c r="A73" s="180" t="s">
        <v>990</v>
      </c>
      <c r="B73" s="180" t="s">
        <v>1889</v>
      </c>
      <c r="C73" s="181">
        <v>462.6</v>
      </c>
    </row>
    <row r="74" spans="1:3" ht="12.75">
      <c r="A74" s="180" t="s">
        <v>991</v>
      </c>
      <c r="B74" s="180" t="s">
        <v>1890</v>
      </c>
      <c r="C74" s="181">
        <v>1462</v>
      </c>
    </row>
    <row r="75" spans="1:3" ht="12.75">
      <c r="A75" s="180" t="s">
        <v>992</v>
      </c>
      <c r="B75" s="180" t="s">
        <v>1891</v>
      </c>
      <c r="C75" s="181">
        <v>1994</v>
      </c>
    </row>
    <row r="76" spans="1:3" ht="12.75">
      <c r="A76" s="180" t="s">
        <v>993</v>
      </c>
      <c r="B76" s="180" t="s">
        <v>1892</v>
      </c>
      <c r="C76" s="181">
        <v>1064</v>
      </c>
    </row>
    <row r="77" spans="1:3" ht="12.75">
      <c r="A77" s="180" t="s">
        <v>994</v>
      </c>
      <c r="B77" s="180" t="s">
        <v>1893</v>
      </c>
      <c r="C77" s="181">
        <v>346.8</v>
      </c>
    </row>
    <row r="78" spans="1:3" ht="12.75">
      <c r="A78" s="180" t="s">
        <v>995</v>
      </c>
      <c r="B78" s="180" t="s">
        <v>1894</v>
      </c>
      <c r="C78" s="181">
        <v>277.4</v>
      </c>
    </row>
    <row r="79" spans="1:3" ht="12.75">
      <c r="A79" s="180" t="s">
        <v>996</v>
      </c>
      <c r="B79" s="180" t="s">
        <v>1895</v>
      </c>
      <c r="C79" s="181">
        <v>877</v>
      </c>
    </row>
    <row r="80" spans="1:3" ht="12.75">
      <c r="A80" s="180" t="s">
        <v>997</v>
      </c>
      <c r="B80" s="180" t="s">
        <v>1896</v>
      </c>
      <c r="C80" s="181">
        <v>1330</v>
      </c>
    </row>
    <row r="81" spans="1:3" ht="12.75">
      <c r="A81" s="180" t="s">
        <v>998</v>
      </c>
      <c r="B81" s="180" t="s">
        <v>1897</v>
      </c>
      <c r="C81" s="181">
        <v>665</v>
      </c>
    </row>
    <row r="82" spans="1:3" ht="12.75">
      <c r="A82" s="180" t="s">
        <v>999</v>
      </c>
      <c r="B82" s="180" t="s">
        <v>1898</v>
      </c>
      <c r="C82" s="181">
        <v>523.9</v>
      </c>
    </row>
    <row r="83" spans="1:3" ht="12.75">
      <c r="A83" s="180" t="s">
        <v>1000</v>
      </c>
      <c r="B83" s="180" t="s">
        <v>1899</v>
      </c>
      <c r="C83" s="181">
        <v>419.3</v>
      </c>
    </row>
    <row r="84" spans="1:3" ht="12.75">
      <c r="A84" s="180" t="s">
        <v>1001</v>
      </c>
      <c r="B84" s="180" t="s">
        <v>1900</v>
      </c>
      <c r="C84" s="181">
        <v>1383</v>
      </c>
    </row>
    <row r="85" spans="1:3" ht="12.75">
      <c r="A85" s="180" t="s">
        <v>1002</v>
      </c>
      <c r="B85" s="180" t="s">
        <v>1901</v>
      </c>
      <c r="C85" s="181">
        <v>1886</v>
      </c>
    </row>
    <row r="86" spans="1:3" ht="12.75">
      <c r="A86" s="180" t="s">
        <v>1003</v>
      </c>
      <c r="B86" s="180" t="s">
        <v>1902</v>
      </c>
      <c r="C86" s="181">
        <v>1006</v>
      </c>
    </row>
    <row r="87" spans="1:3" ht="12.75">
      <c r="A87" s="180" t="s">
        <v>1004</v>
      </c>
      <c r="B87" s="180" t="s">
        <v>1903</v>
      </c>
      <c r="C87" s="181">
        <v>314.3</v>
      </c>
    </row>
    <row r="88" spans="1:3" ht="12.75">
      <c r="A88" s="180" t="s">
        <v>1005</v>
      </c>
      <c r="B88" s="180" t="s">
        <v>1904</v>
      </c>
      <c r="C88" s="181">
        <v>251.4</v>
      </c>
    </row>
    <row r="89" spans="1:3" ht="12.75">
      <c r="A89" s="180" t="s">
        <v>1006</v>
      </c>
      <c r="B89" s="180" t="s">
        <v>1905</v>
      </c>
      <c r="C89" s="181">
        <v>830</v>
      </c>
    </row>
    <row r="90" spans="1:3" ht="12.75">
      <c r="A90" s="180" t="s">
        <v>1007</v>
      </c>
      <c r="B90" s="180" t="s">
        <v>1906</v>
      </c>
      <c r="C90" s="181">
        <v>1257</v>
      </c>
    </row>
    <row r="91" spans="1:3" ht="12.75">
      <c r="A91" s="180" t="s">
        <v>1008</v>
      </c>
      <c r="B91" s="180" t="s">
        <v>1907</v>
      </c>
      <c r="C91" s="181">
        <v>629</v>
      </c>
    </row>
    <row r="92" spans="1:3" s="134" customFormat="1" ht="12.75">
      <c r="A92" s="180" t="s">
        <v>4444</v>
      </c>
      <c r="B92" s="194" t="s">
        <v>4445</v>
      </c>
      <c r="C92" s="181">
        <v>2340</v>
      </c>
    </row>
    <row r="93" spans="1:3" s="134" customFormat="1" ht="12.75">
      <c r="A93" s="194" t="s">
        <v>4446</v>
      </c>
      <c r="B93" s="194" t="s">
        <v>4447</v>
      </c>
      <c r="C93" s="181">
        <v>3900</v>
      </c>
    </row>
    <row r="94" spans="1:3" s="134" customFormat="1" ht="12.75">
      <c r="A94" s="194" t="s">
        <v>4448</v>
      </c>
      <c r="B94" s="194" t="s">
        <v>4449</v>
      </c>
      <c r="C94" s="181">
        <v>1950</v>
      </c>
    </row>
    <row r="95" spans="1:3" ht="12.75">
      <c r="A95" s="180" t="s">
        <v>3238</v>
      </c>
      <c r="B95" s="180" t="s">
        <v>3838</v>
      </c>
      <c r="C95" s="181">
        <v>873.17</v>
      </c>
    </row>
    <row r="96" spans="1:3" ht="12.75">
      <c r="A96" s="180" t="s">
        <v>3239</v>
      </c>
      <c r="B96" s="180" t="s">
        <v>3839</v>
      </c>
      <c r="C96" s="181">
        <v>698.75</v>
      </c>
    </row>
    <row r="97" spans="1:3" ht="12.75">
      <c r="A97" s="182" t="s">
        <v>3240</v>
      </c>
      <c r="B97" s="182" t="s">
        <v>3840</v>
      </c>
      <c r="C97" s="183">
        <v>2113</v>
      </c>
    </row>
    <row r="98" spans="1:3" ht="12.75">
      <c r="A98" s="182" t="s">
        <v>3241</v>
      </c>
      <c r="B98" s="182" t="s">
        <v>3841</v>
      </c>
      <c r="C98" s="183">
        <v>2882</v>
      </c>
    </row>
    <row r="99" spans="1:3" ht="12.75">
      <c r="A99" s="182" t="s">
        <v>3242</v>
      </c>
      <c r="B99" s="182" t="s">
        <v>3842</v>
      </c>
      <c r="C99" s="183">
        <v>1537</v>
      </c>
    </row>
    <row r="100" spans="1:3" ht="12.75">
      <c r="A100" s="180" t="s">
        <v>3243</v>
      </c>
      <c r="B100" s="180" t="s">
        <v>3843</v>
      </c>
      <c r="C100" s="181">
        <v>523.8</v>
      </c>
    </row>
    <row r="101" spans="1:3" ht="12.75">
      <c r="A101" s="180" t="s">
        <v>3244</v>
      </c>
      <c r="B101" s="180" t="s">
        <v>3844</v>
      </c>
      <c r="C101" s="181">
        <v>419.04</v>
      </c>
    </row>
    <row r="102" spans="1:3" ht="12.75">
      <c r="A102" s="182" t="s">
        <v>3245</v>
      </c>
      <c r="B102" s="182" t="s">
        <v>3845</v>
      </c>
      <c r="C102" s="183">
        <v>1268</v>
      </c>
    </row>
    <row r="103" spans="1:3" ht="12.75">
      <c r="A103" s="182" t="s">
        <v>3246</v>
      </c>
      <c r="B103" s="182" t="s">
        <v>3846</v>
      </c>
      <c r="C103" s="183">
        <v>1921</v>
      </c>
    </row>
    <row r="104" spans="1:3" ht="12.75">
      <c r="A104" s="182" t="s">
        <v>3247</v>
      </c>
      <c r="B104" s="182" t="s">
        <v>3847</v>
      </c>
      <c r="C104" s="183">
        <v>960</v>
      </c>
    </row>
    <row r="105" spans="1:3" ht="12.75">
      <c r="A105" s="180" t="s">
        <v>3248</v>
      </c>
      <c r="B105" s="180" t="s">
        <v>3848</v>
      </c>
      <c r="C105" s="181">
        <v>844.34</v>
      </c>
    </row>
    <row r="106" spans="1:3" ht="12.75">
      <c r="A106" s="180" t="s">
        <v>3249</v>
      </c>
      <c r="B106" s="180" t="s">
        <v>3849</v>
      </c>
      <c r="C106" s="181">
        <v>675.67</v>
      </c>
    </row>
    <row r="107" spans="1:3" ht="12.75">
      <c r="A107" s="182" t="s">
        <v>3250</v>
      </c>
      <c r="B107" s="182" t="s">
        <v>3850</v>
      </c>
      <c r="C107" s="183">
        <v>2043</v>
      </c>
    </row>
    <row r="108" spans="1:3" ht="12.75">
      <c r="A108" s="182" t="s">
        <v>3251</v>
      </c>
      <c r="B108" s="182" t="s">
        <v>3851</v>
      </c>
      <c r="C108" s="183">
        <v>2786</v>
      </c>
    </row>
    <row r="109" spans="1:3" ht="12.75">
      <c r="A109" s="182" t="s">
        <v>3252</v>
      </c>
      <c r="B109" s="182" t="s">
        <v>3852</v>
      </c>
      <c r="C109" s="183">
        <v>1486</v>
      </c>
    </row>
    <row r="110" spans="1:3" ht="12.75">
      <c r="A110" s="180" t="s">
        <v>3253</v>
      </c>
      <c r="B110" s="180" t="s">
        <v>3853</v>
      </c>
      <c r="C110" s="181">
        <v>506.5</v>
      </c>
    </row>
    <row r="111" spans="1:3" ht="12.75">
      <c r="A111" s="180" t="s">
        <v>3254</v>
      </c>
      <c r="B111" s="180" t="s">
        <v>3854</v>
      </c>
      <c r="C111" s="181">
        <v>405.2</v>
      </c>
    </row>
    <row r="112" spans="1:3" ht="12.75">
      <c r="A112" s="182" t="s">
        <v>3255</v>
      </c>
      <c r="B112" s="182" t="s">
        <v>3855</v>
      </c>
      <c r="C112" s="183">
        <v>1226</v>
      </c>
    </row>
    <row r="113" spans="1:3" ht="12.75">
      <c r="A113" s="182" t="s">
        <v>3256</v>
      </c>
      <c r="B113" s="182" t="s">
        <v>3856</v>
      </c>
      <c r="C113" s="183">
        <v>1858</v>
      </c>
    </row>
    <row r="114" spans="1:3" ht="12.75">
      <c r="A114" s="182" t="s">
        <v>3257</v>
      </c>
      <c r="B114" s="182" t="s">
        <v>3857</v>
      </c>
      <c r="C114" s="183">
        <v>929</v>
      </c>
    </row>
    <row r="115" spans="1:3" ht="12.75">
      <c r="A115" s="180" t="s">
        <v>3258</v>
      </c>
      <c r="B115" s="180" t="s">
        <v>3858</v>
      </c>
      <c r="C115" s="181">
        <v>790.66</v>
      </c>
    </row>
    <row r="116" spans="1:3" ht="12.75">
      <c r="A116" s="180" t="s">
        <v>3259</v>
      </c>
      <c r="B116" s="180" t="s">
        <v>3859</v>
      </c>
      <c r="C116" s="181">
        <v>632.72</v>
      </c>
    </row>
    <row r="117" spans="1:3" ht="12.75">
      <c r="A117" s="182" t="s">
        <v>3260</v>
      </c>
      <c r="B117" s="182" t="s">
        <v>3860</v>
      </c>
      <c r="C117" s="183">
        <v>1913</v>
      </c>
    </row>
    <row r="118" spans="1:3" ht="12.75">
      <c r="A118" s="182" t="s">
        <v>3261</v>
      </c>
      <c r="B118" s="182" t="s">
        <v>3861</v>
      </c>
      <c r="C118" s="183">
        <v>2609</v>
      </c>
    </row>
    <row r="119" spans="1:3" ht="12.75">
      <c r="A119" s="182" t="s">
        <v>3262</v>
      </c>
      <c r="B119" s="182" t="s">
        <v>3862</v>
      </c>
      <c r="C119" s="183">
        <v>1392</v>
      </c>
    </row>
    <row r="120" spans="1:3" ht="12.75">
      <c r="A120" s="180" t="s">
        <v>3263</v>
      </c>
      <c r="B120" s="180" t="s">
        <v>3863</v>
      </c>
      <c r="C120" s="181">
        <v>474.3</v>
      </c>
    </row>
    <row r="121" spans="1:3" ht="12.75">
      <c r="A121" s="180" t="s">
        <v>3264</v>
      </c>
      <c r="B121" s="180" t="s">
        <v>3864</v>
      </c>
      <c r="C121" s="181">
        <v>379.44</v>
      </c>
    </row>
    <row r="122" spans="1:3" ht="12.75">
      <c r="A122" s="182" t="s">
        <v>3265</v>
      </c>
      <c r="B122" s="182" t="s">
        <v>3865</v>
      </c>
      <c r="C122" s="183">
        <v>1148</v>
      </c>
    </row>
    <row r="123" spans="1:3" ht="12.75">
      <c r="A123" s="182" t="s">
        <v>3266</v>
      </c>
      <c r="B123" s="182" t="s">
        <v>3866</v>
      </c>
      <c r="C123" s="183">
        <v>1739</v>
      </c>
    </row>
    <row r="124" spans="1:3" ht="12.75">
      <c r="A124" s="182" t="s">
        <v>3267</v>
      </c>
      <c r="B124" s="182" t="s">
        <v>3867</v>
      </c>
      <c r="C124" s="183">
        <v>870</v>
      </c>
    </row>
    <row r="125" spans="1:3" ht="12.75">
      <c r="A125" s="180" t="s">
        <v>3268</v>
      </c>
      <c r="B125" s="180" t="s">
        <v>3868</v>
      </c>
      <c r="C125" s="181">
        <v>740.15</v>
      </c>
    </row>
    <row r="126" spans="1:3" ht="12.75">
      <c r="A126" s="180" t="s">
        <v>3269</v>
      </c>
      <c r="B126" s="180" t="s">
        <v>3869</v>
      </c>
      <c r="C126" s="181">
        <v>592.3</v>
      </c>
    </row>
    <row r="127" spans="1:3" ht="12.75">
      <c r="A127" s="182" t="s">
        <v>3270</v>
      </c>
      <c r="B127" s="182" t="s">
        <v>3870</v>
      </c>
      <c r="C127" s="183">
        <v>1791</v>
      </c>
    </row>
    <row r="128" spans="1:3" ht="12.75">
      <c r="A128" s="182" t="s">
        <v>3271</v>
      </c>
      <c r="B128" s="182" t="s">
        <v>3871</v>
      </c>
      <c r="C128" s="183">
        <v>2443</v>
      </c>
    </row>
    <row r="129" spans="1:3" ht="12.75">
      <c r="A129" s="182" t="s">
        <v>3272</v>
      </c>
      <c r="B129" s="182" t="s">
        <v>3872</v>
      </c>
      <c r="C129" s="183">
        <v>1303</v>
      </c>
    </row>
    <row r="130" spans="1:3" ht="12.75">
      <c r="A130" s="180" t="s">
        <v>3273</v>
      </c>
      <c r="B130" s="180" t="s">
        <v>3873</v>
      </c>
      <c r="C130" s="181">
        <v>444</v>
      </c>
    </row>
    <row r="131" spans="1:3" ht="12.75">
      <c r="A131" s="180" t="s">
        <v>3274</v>
      </c>
      <c r="B131" s="180" t="s">
        <v>3874</v>
      </c>
      <c r="C131" s="181">
        <v>355.2</v>
      </c>
    </row>
    <row r="132" spans="1:3" ht="12.75">
      <c r="A132" s="182" t="s">
        <v>3275</v>
      </c>
      <c r="B132" s="182" t="s">
        <v>3875</v>
      </c>
      <c r="C132" s="183">
        <v>1075</v>
      </c>
    </row>
    <row r="133" spans="1:3" ht="12.75">
      <c r="A133" s="182" t="s">
        <v>3276</v>
      </c>
      <c r="B133" s="182" t="s">
        <v>3876</v>
      </c>
      <c r="C133" s="183">
        <v>1628</v>
      </c>
    </row>
    <row r="134" spans="1:3" ht="12.75">
      <c r="A134" s="182" t="s">
        <v>3277</v>
      </c>
      <c r="B134" s="182" t="s">
        <v>3877</v>
      </c>
      <c r="C134" s="183">
        <v>814</v>
      </c>
    </row>
    <row r="135" spans="1:3" ht="12.75">
      <c r="A135" s="180" t="s">
        <v>3278</v>
      </c>
      <c r="B135" s="180" t="s">
        <v>3878</v>
      </c>
      <c r="C135" s="181">
        <v>683.47</v>
      </c>
    </row>
    <row r="136" spans="1:3" ht="12.75">
      <c r="A136" s="180" t="s">
        <v>3279</v>
      </c>
      <c r="B136" s="180" t="s">
        <v>3879</v>
      </c>
      <c r="C136" s="181">
        <v>546.94</v>
      </c>
    </row>
    <row r="137" spans="1:3" ht="12.75">
      <c r="A137" s="182" t="s">
        <v>3280</v>
      </c>
      <c r="B137" s="182" t="s">
        <v>3880</v>
      </c>
      <c r="C137" s="183">
        <v>1729</v>
      </c>
    </row>
    <row r="138" spans="1:3" ht="12.75">
      <c r="A138" s="182" t="s">
        <v>3281</v>
      </c>
      <c r="B138" s="182" t="s">
        <v>3881</v>
      </c>
      <c r="C138" s="183">
        <v>2358</v>
      </c>
    </row>
    <row r="139" spans="1:3" ht="12.75">
      <c r="A139" s="182" t="s">
        <v>3282</v>
      </c>
      <c r="B139" s="182" t="s">
        <v>3882</v>
      </c>
      <c r="C139" s="183">
        <v>1258</v>
      </c>
    </row>
    <row r="140" spans="1:3" ht="12.75">
      <c r="A140" s="180" t="s">
        <v>3283</v>
      </c>
      <c r="B140" s="180" t="s">
        <v>3883</v>
      </c>
      <c r="C140" s="181">
        <v>410</v>
      </c>
    </row>
    <row r="141" spans="1:3" ht="12.75">
      <c r="A141" s="180" t="s">
        <v>3284</v>
      </c>
      <c r="B141" s="180" t="s">
        <v>3884</v>
      </c>
      <c r="C141" s="181">
        <v>328</v>
      </c>
    </row>
    <row r="142" spans="1:3" ht="12.75">
      <c r="A142" s="182" t="s">
        <v>3285</v>
      </c>
      <c r="B142" s="182" t="s">
        <v>3885</v>
      </c>
      <c r="C142" s="183">
        <v>1037</v>
      </c>
    </row>
    <row r="143" spans="1:3" ht="12.75">
      <c r="A143" s="182" t="s">
        <v>3286</v>
      </c>
      <c r="B143" s="182" t="s">
        <v>3886</v>
      </c>
      <c r="C143" s="183">
        <v>1572</v>
      </c>
    </row>
    <row r="144" spans="1:3" ht="12.75">
      <c r="A144" s="182" t="s">
        <v>3287</v>
      </c>
      <c r="B144" s="182" t="s">
        <v>3887</v>
      </c>
      <c r="C144" s="183">
        <v>786</v>
      </c>
    </row>
    <row r="145" spans="1:3" ht="12.75">
      <c r="A145" s="180" t="s">
        <v>3288</v>
      </c>
      <c r="B145" s="180" t="s">
        <v>3888</v>
      </c>
      <c r="C145" s="181">
        <v>643.75</v>
      </c>
    </row>
    <row r="146" spans="1:3" ht="12.75">
      <c r="A146" s="180" t="s">
        <v>3289</v>
      </c>
      <c r="B146" s="180" t="s">
        <v>3889</v>
      </c>
      <c r="C146" s="181">
        <v>515.15</v>
      </c>
    </row>
    <row r="147" spans="1:3" ht="12.75">
      <c r="A147" s="182" t="s">
        <v>3290</v>
      </c>
      <c r="B147" s="182" t="s">
        <v>3890</v>
      </c>
      <c r="C147" s="183">
        <v>1629</v>
      </c>
    </row>
    <row r="148" spans="1:3" ht="12.75">
      <c r="A148" s="182" t="s">
        <v>3291</v>
      </c>
      <c r="B148" s="182" t="s">
        <v>3891</v>
      </c>
      <c r="C148" s="183">
        <v>2222</v>
      </c>
    </row>
    <row r="149" spans="1:3" ht="12.75">
      <c r="A149" s="182" t="s">
        <v>3292</v>
      </c>
      <c r="B149" s="182" t="s">
        <v>3892</v>
      </c>
      <c r="C149" s="183">
        <v>1185</v>
      </c>
    </row>
    <row r="150" spans="1:3" ht="12.75">
      <c r="A150" s="180" t="s">
        <v>3293</v>
      </c>
      <c r="B150" s="180" t="s">
        <v>3893</v>
      </c>
      <c r="C150" s="181">
        <v>386.17</v>
      </c>
    </row>
    <row r="151" spans="1:3" ht="12.75">
      <c r="A151" s="180" t="s">
        <v>3294</v>
      </c>
      <c r="B151" s="180" t="s">
        <v>3894</v>
      </c>
      <c r="C151" s="181">
        <v>308.94</v>
      </c>
    </row>
    <row r="152" spans="1:3" ht="12.75">
      <c r="A152" s="182" t="s">
        <v>3295</v>
      </c>
      <c r="B152" s="182" t="s">
        <v>3895</v>
      </c>
      <c r="C152" s="183">
        <v>977</v>
      </c>
    </row>
    <row r="153" spans="1:3" ht="12.75">
      <c r="A153" s="182" t="s">
        <v>3296</v>
      </c>
      <c r="B153" s="182" t="s">
        <v>3896</v>
      </c>
      <c r="C153" s="183">
        <v>1481</v>
      </c>
    </row>
    <row r="154" spans="1:3" ht="12.75">
      <c r="A154" s="182" t="s">
        <v>3297</v>
      </c>
      <c r="B154" s="182" t="s">
        <v>3897</v>
      </c>
      <c r="C154" s="183">
        <v>740</v>
      </c>
    </row>
    <row r="155" spans="1:3" ht="12.75">
      <c r="A155" s="180" t="s">
        <v>3298</v>
      </c>
      <c r="B155" s="180" t="s">
        <v>3898</v>
      </c>
      <c r="C155" s="181">
        <v>595.45</v>
      </c>
    </row>
    <row r="156" spans="1:3" ht="12.75">
      <c r="A156" s="180" t="s">
        <v>3299</v>
      </c>
      <c r="B156" s="180" t="s">
        <v>3899</v>
      </c>
      <c r="C156" s="181">
        <v>476.5</v>
      </c>
    </row>
    <row r="157" spans="1:3" ht="12.75">
      <c r="A157" s="182" t="s">
        <v>3300</v>
      </c>
      <c r="B157" s="182" t="s">
        <v>3900</v>
      </c>
      <c r="C157" s="183">
        <v>1507</v>
      </c>
    </row>
    <row r="158" spans="1:3" ht="12.75">
      <c r="A158" s="182" t="s">
        <v>3301</v>
      </c>
      <c r="B158" s="182" t="s">
        <v>3901</v>
      </c>
      <c r="C158" s="183">
        <v>2055</v>
      </c>
    </row>
    <row r="159" spans="1:3" ht="12.75">
      <c r="A159" s="182" t="s">
        <v>3302</v>
      </c>
      <c r="B159" s="182" t="s">
        <v>3902</v>
      </c>
      <c r="C159" s="183">
        <v>1096</v>
      </c>
    </row>
    <row r="160" spans="1:3" ht="12.75">
      <c r="A160" s="180" t="s">
        <v>3303</v>
      </c>
      <c r="B160" s="180" t="s">
        <v>3903</v>
      </c>
      <c r="C160" s="181">
        <v>357.2</v>
      </c>
    </row>
    <row r="161" spans="1:3" ht="12.75">
      <c r="A161" s="180" t="s">
        <v>3304</v>
      </c>
      <c r="B161" s="180" t="s">
        <v>3904</v>
      </c>
      <c r="C161" s="181">
        <v>285.76</v>
      </c>
    </row>
    <row r="162" spans="1:3" ht="12.75">
      <c r="A162" s="182" t="s">
        <v>3305</v>
      </c>
      <c r="B162" s="182" t="s">
        <v>3905</v>
      </c>
      <c r="C162" s="183">
        <v>904</v>
      </c>
    </row>
    <row r="163" spans="1:3" ht="12.75">
      <c r="A163" s="182" t="s">
        <v>3306</v>
      </c>
      <c r="B163" s="182" t="s">
        <v>3906</v>
      </c>
      <c r="C163" s="183">
        <v>1370</v>
      </c>
    </row>
    <row r="164" spans="1:3" ht="12.75">
      <c r="A164" s="182" t="s">
        <v>3307</v>
      </c>
      <c r="B164" s="182" t="s">
        <v>3907</v>
      </c>
      <c r="C164" s="183">
        <v>685</v>
      </c>
    </row>
    <row r="165" spans="1:3" ht="12.75">
      <c r="A165" s="180" t="s">
        <v>3308</v>
      </c>
      <c r="B165" s="180" t="s">
        <v>3908</v>
      </c>
      <c r="C165" s="181">
        <v>550.14</v>
      </c>
    </row>
    <row r="166" spans="1:3" ht="12.75">
      <c r="A166" s="180" t="s">
        <v>3309</v>
      </c>
      <c r="B166" s="180" t="s">
        <v>3909</v>
      </c>
      <c r="C166" s="181">
        <v>440.25</v>
      </c>
    </row>
    <row r="167" spans="1:3" ht="12.75">
      <c r="A167" s="182" t="s">
        <v>3310</v>
      </c>
      <c r="B167" s="182" t="s">
        <v>3910</v>
      </c>
      <c r="C167" s="183">
        <v>1452</v>
      </c>
    </row>
    <row r="168" spans="1:3" ht="12.75">
      <c r="A168" s="182" t="s">
        <v>3311</v>
      </c>
      <c r="B168" s="182" t="s">
        <v>3911</v>
      </c>
      <c r="C168" s="183">
        <v>1980</v>
      </c>
    </row>
    <row r="169" spans="1:3" ht="12.75">
      <c r="A169" s="182" t="s">
        <v>3312</v>
      </c>
      <c r="B169" s="182" t="s">
        <v>3912</v>
      </c>
      <c r="C169" s="183">
        <v>1056</v>
      </c>
    </row>
    <row r="170" spans="1:3" ht="12.75">
      <c r="A170" s="180" t="s">
        <v>3313</v>
      </c>
      <c r="B170" s="180" t="s">
        <v>3913</v>
      </c>
      <c r="C170" s="181">
        <v>330.02</v>
      </c>
    </row>
    <row r="171" spans="1:3" ht="12.75">
      <c r="A171" s="180" t="s">
        <v>3314</v>
      </c>
      <c r="B171" s="180" t="s">
        <v>3914</v>
      </c>
      <c r="C171" s="181">
        <v>264.02</v>
      </c>
    </row>
    <row r="172" spans="1:3" ht="12.75">
      <c r="A172" s="182" t="s">
        <v>3315</v>
      </c>
      <c r="B172" s="182" t="s">
        <v>3915</v>
      </c>
      <c r="C172" s="183">
        <v>871</v>
      </c>
    </row>
    <row r="173" spans="1:3" ht="12.75">
      <c r="A173" s="182" t="s">
        <v>3316</v>
      </c>
      <c r="B173" s="182" t="s">
        <v>3916</v>
      </c>
      <c r="C173" s="183">
        <v>1320</v>
      </c>
    </row>
    <row r="174" spans="1:3" ht="12.75">
      <c r="A174" s="182" t="s">
        <v>3317</v>
      </c>
      <c r="B174" s="182" t="s">
        <v>3917</v>
      </c>
      <c r="C174" s="183">
        <v>660</v>
      </c>
    </row>
    <row r="175" spans="1:3" ht="12.75">
      <c r="A175" s="180" t="s">
        <v>36</v>
      </c>
      <c r="B175" s="180" t="s">
        <v>1908</v>
      </c>
      <c r="C175" s="181">
        <v>610.5</v>
      </c>
    </row>
    <row r="176" spans="1:3" ht="12.75">
      <c r="A176" s="180" t="s">
        <v>37</v>
      </c>
      <c r="B176" s="180" t="s">
        <v>1909</v>
      </c>
      <c r="C176" s="181">
        <v>427.4</v>
      </c>
    </row>
    <row r="177" spans="1:3" ht="12.75">
      <c r="A177" s="180" t="s">
        <v>38</v>
      </c>
      <c r="B177" s="180" t="s">
        <v>2360</v>
      </c>
      <c r="C177" s="181">
        <v>940</v>
      </c>
    </row>
    <row r="178" spans="1:3" ht="12.75">
      <c r="A178" s="180" t="s">
        <v>39</v>
      </c>
      <c r="B178" s="180" t="s">
        <v>2361</v>
      </c>
      <c r="C178" s="181">
        <v>1342</v>
      </c>
    </row>
    <row r="179" spans="1:3" ht="12.75">
      <c r="A179" s="180" t="s">
        <v>40</v>
      </c>
      <c r="B179" s="180" t="s">
        <v>2362</v>
      </c>
      <c r="C179" s="181">
        <v>940</v>
      </c>
    </row>
    <row r="180" spans="1:3" ht="12.75">
      <c r="A180" s="180" t="s">
        <v>41</v>
      </c>
      <c r="B180" s="180" t="s">
        <v>1910</v>
      </c>
      <c r="C180" s="181">
        <v>407</v>
      </c>
    </row>
    <row r="181" spans="1:3" ht="12.75">
      <c r="A181" s="180" t="s">
        <v>42</v>
      </c>
      <c r="B181" s="180" t="s">
        <v>1911</v>
      </c>
      <c r="C181" s="181">
        <v>284.9</v>
      </c>
    </row>
    <row r="182" spans="1:3" ht="12.75">
      <c r="A182" s="180" t="s">
        <v>43</v>
      </c>
      <c r="B182" s="180" t="s">
        <v>2363</v>
      </c>
      <c r="C182" s="181">
        <v>626</v>
      </c>
    </row>
    <row r="183" spans="1:3" ht="12.75">
      <c r="A183" s="180" t="s">
        <v>44</v>
      </c>
      <c r="B183" s="180" t="s">
        <v>2364</v>
      </c>
      <c r="C183" s="181">
        <v>895</v>
      </c>
    </row>
    <row r="184" spans="1:3" ht="12.75">
      <c r="A184" s="180" t="s">
        <v>45</v>
      </c>
      <c r="B184" s="180" t="s">
        <v>2365</v>
      </c>
      <c r="C184" s="181">
        <v>626</v>
      </c>
    </row>
    <row r="185" spans="1:3" ht="12.75">
      <c r="A185" s="180" t="s">
        <v>46</v>
      </c>
      <c r="B185" s="180" t="s">
        <v>1912</v>
      </c>
      <c r="C185" s="181">
        <v>590.4</v>
      </c>
    </row>
    <row r="186" spans="1:3" ht="12.75">
      <c r="A186" s="180" t="s">
        <v>47</v>
      </c>
      <c r="B186" s="180" t="s">
        <v>1913</v>
      </c>
      <c r="C186" s="181">
        <v>413.2</v>
      </c>
    </row>
    <row r="187" spans="1:3" ht="12.75">
      <c r="A187" s="180" t="s">
        <v>48</v>
      </c>
      <c r="B187" s="180" t="s">
        <v>2366</v>
      </c>
      <c r="C187" s="181">
        <v>909</v>
      </c>
    </row>
    <row r="188" spans="1:3" ht="12.75">
      <c r="A188" s="180" t="s">
        <v>49</v>
      </c>
      <c r="B188" s="180" t="s">
        <v>2367</v>
      </c>
      <c r="C188" s="181">
        <v>1298</v>
      </c>
    </row>
    <row r="189" spans="1:3" ht="12.75">
      <c r="A189" s="180" t="s">
        <v>50</v>
      </c>
      <c r="B189" s="180" t="s">
        <v>2368</v>
      </c>
      <c r="C189" s="181">
        <v>909</v>
      </c>
    </row>
    <row r="190" spans="1:3" ht="12.75">
      <c r="A190" s="180" t="s">
        <v>51</v>
      </c>
      <c r="B190" s="180" t="s">
        <v>1914</v>
      </c>
      <c r="C190" s="181">
        <v>393.6</v>
      </c>
    </row>
    <row r="191" spans="1:3" ht="12.75">
      <c r="A191" s="180" t="s">
        <v>52</v>
      </c>
      <c r="B191" s="180" t="s">
        <v>1915</v>
      </c>
      <c r="C191" s="181">
        <v>275.5</v>
      </c>
    </row>
    <row r="192" spans="1:3" ht="12.75">
      <c r="A192" s="180" t="s">
        <v>53</v>
      </c>
      <c r="B192" s="180" t="s">
        <v>2369</v>
      </c>
      <c r="C192" s="181">
        <v>606</v>
      </c>
    </row>
    <row r="193" spans="1:3" ht="12.75">
      <c r="A193" s="180" t="s">
        <v>54</v>
      </c>
      <c r="B193" s="180" t="s">
        <v>2370</v>
      </c>
      <c r="C193" s="181">
        <v>865</v>
      </c>
    </row>
    <row r="194" spans="1:3" ht="12.75">
      <c r="A194" s="180" t="s">
        <v>55</v>
      </c>
      <c r="B194" s="180" t="s">
        <v>2371</v>
      </c>
      <c r="C194" s="181">
        <v>606</v>
      </c>
    </row>
    <row r="195" spans="1:3" ht="12.75">
      <c r="A195" s="180" t="s">
        <v>56</v>
      </c>
      <c r="B195" s="180" t="s">
        <v>1916</v>
      </c>
      <c r="C195" s="181">
        <v>552.8</v>
      </c>
    </row>
    <row r="196" spans="1:3" ht="12.75">
      <c r="A196" s="180" t="s">
        <v>57</v>
      </c>
      <c r="B196" s="180" t="s">
        <v>1917</v>
      </c>
      <c r="C196" s="181">
        <v>387</v>
      </c>
    </row>
    <row r="197" spans="1:3" ht="12.75">
      <c r="A197" s="180" t="s">
        <v>58</v>
      </c>
      <c r="B197" s="180" t="s">
        <v>2372</v>
      </c>
      <c r="C197" s="181">
        <v>851</v>
      </c>
    </row>
    <row r="198" spans="1:3" ht="12.75">
      <c r="A198" s="180" t="s">
        <v>59</v>
      </c>
      <c r="B198" s="180" t="s">
        <v>2373</v>
      </c>
      <c r="C198" s="181">
        <v>1216</v>
      </c>
    </row>
    <row r="199" spans="1:3" ht="12.75">
      <c r="A199" s="180" t="s">
        <v>60</v>
      </c>
      <c r="B199" s="180" t="s">
        <v>2374</v>
      </c>
      <c r="C199" s="181">
        <v>851</v>
      </c>
    </row>
    <row r="200" spans="1:3" ht="12.75">
      <c r="A200" s="180" t="s">
        <v>61</v>
      </c>
      <c r="B200" s="180" t="s">
        <v>1918</v>
      </c>
      <c r="C200" s="181">
        <v>368.5</v>
      </c>
    </row>
    <row r="201" spans="1:3" ht="12.75">
      <c r="A201" s="180" t="s">
        <v>62</v>
      </c>
      <c r="B201" s="180" t="s">
        <v>1919</v>
      </c>
      <c r="C201" s="181">
        <v>258</v>
      </c>
    </row>
    <row r="202" spans="1:3" ht="12.75">
      <c r="A202" s="180" t="s">
        <v>63</v>
      </c>
      <c r="B202" s="180" t="s">
        <v>2375</v>
      </c>
      <c r="C202" s="181">
        <v>567</v>
      </c>
    </row>
    <row r="203" spans="1:3" ht="12.75">
      <c r="A203" s="180" t="s">
        <v>64</v>
      </c>
      <c r="B203" s="180" t="s">
        <v>2376</v>
      </c>
      <c r="C203" s="181">
        <v>810</v>
      </c>
    </row>
    <row r="204" spans="1:3" ht="12.75">
      <c r="A204" s="180" t="s">
        <v>65</v>
      </c>
      <c r="B204" s="180" t="s">
        <v>2377</v>
      </c>
      <c r="C204" s="181">
        <v>567</v>
      </c>
    </row>
    <row r="205" spans="1:3" ht="12.75">
      <c r="A205" s="180" t="s">
        <v>66</v>
      </c>
      <c r="B205" s="180" t="s">
        <v>1920</v>
      </c>
      <c r="C205" s="181">
        <v>517.5</v>
      </c>
    </row>
    <row r="206" spans="1:3" ht="12.75">
      <c r="A206" s="180" t="s">
        <v>67</v>
      </c>
      <c r="B206" s="180" t="s">
        <v>1921</v>
      </c>
      <c r="C206" s="181">
        <v>362.3</v>
      </c>
    </row>
    <row r="207" spans="1:3" ht="12.75">
      <c r="A207" s="180" t="s">
        <v>68</v>
      </c>
      <c r="B207" s="180" t="s">
        <v>2378</v>
      </c>
      <c r="C207" s="181">
        <v>797</v>
      </c>
    </row>
    <row r="208" spans="1:3" ht="12.75">
      <c r="A208" s="180" t="s">
        <v>69</v>
      </c>
      <c r="B208" s="180" t="s">
        <v>2379</v>
      </c>
      <c r="C208" s="181">
        <v>1138</v>
      </c>
    </row>
    <row r="209" spans="1:3" ht="12.75">
      <c r="A209" s="180" t="s">
        <v>70</v>
      </c>
      <c r="B209" s="180" t="s">
        <v>2380</v>
      </c>
      <c r="C209" s="181">
        <v>797</v>
      </c>
    </row>
    <row r="210" spans="1:3" ht="12.75">
      <c r="A210" s="180" t="s">
        <v>71</v>
      </c>
      <c r="B210" s="180" t="s">
        <v>1922</v>
      </c>
      <c r="C210" s="181">
        <v>345</v>
      </c>
    </row>
    <row r="211" spans="1:3" ht="12.75">
      <c r="A211" s="180" t="s">
        <v>72</v>
      </c>
      <c r="B211" s="180" t="s">
        <v>1923</v>
      </c>
      <c r="C211" s="181">
        <v>241.5</v>
      </c>
    </row>
    <row r="212" spans="1:3" ht="12.75">
      <c r="A212" s="180" t="s">
        <v>73</v>
      </c>
      <c r="B212" s="180" t="s">
        <v>2381</v>
      </c>
      <c r="C212" s="181">
        <v>531</v>
      </c>
    </row>
    <row r="213" spans="1:3" ht="12.75">
      <c r="A213" s="180" t="s">
        <v>74</v>
      </c>
      <c r="B213" s="180" t="s">
        <v>2382</v>
      </c>
      <c r="C213" s="181">
        <v>759</v>
      </c>
    </row>
    <row r="214" spans="1:3" ht="12.75">
      <c r="A214" s="180" t="s">
        <v>75</v>
      </c>
      <c r="B214" s="180" t="s">
        <v>2383</v>
      </c>
      <c r="C214" s="181">
        <v>531</v>
      </c>
    </row>
    <row r="215" spans="1:3" ht="12.75">
      <c r="A215" s="180" t="s">
        <v>76</v>
      </c>
      <c r="B215" s="180" t="s">
        <v>1924</v>
      </c>
      <c r="C215" s="181">
        <v>477.8</v>
      </c>
    </row>
    <row r="216" spans="1:3" ht="12.75">
      <c r="A216" s="180" t="s">
        <v>77</v>
      </c>
      <c r="B216" s="180" t="s">
        <v>1925</v>
      </c>
      <c r="C216" s="181">
        <v>334.5</v>
      </c>
    </row>
    <row r="217" spans="1:3" ht="12.75">
      <c r="A217" s="180" t="s">
        <v>78</v>
      </c>
      <c r="B217" s="180" t="s">
        <v>2384</v>
      </c>
      <c r="C217" s="181">
        <v>769</v>
      </c>
    </row>
    <row r="218" spans="1:3" ht="12.75">
      <c r="A218" s="180" t="s">
        <v>79</v>
      </c>
      <c r="B218" s="180" t="s">
        <v>2385</v>
      </c>
      <c r="C218" s="181">
        <v>1099</v>
      </c>
    </row>
    <row r="219" spans="1:3" ht="12.75">
      <c r="A219" s="180" t="s">
        <v>80</v>
      </c>
      <c r="B219" s="180" t="s">
        <v>2386</v>
      </c>
      <c r="C219" s="181">
        <v>769</v>
      </c>
    </row>
    <row r="220" spans="1:3" ht="12.75">
      <c r="A220" s="180" t="s">
        <v>81</v>
      </c>
      <c r="B220" s="180" t="s">
        <v>1926</v>
      </c>
      <c r="C220" s="181">
        <v>318.6</v>
      </c>
    </row>
    <row r="221" spans="1:3" ht="12.75">
      <c r="A221" s="180" t="s">
        <v>82</v>
      </c>
      <c r="B221" s="180" t="s">
        <v>1927</v>
      </c>
      <c r="C221" s="181">
        <v>223</v>
      </c>
    </row>
    <row r="222" spans="1:3" ht="12.75">
      <c r="A222" s="180" t="s">
        <v>83</v>
      </c>
      <c r="B222" s="180" t="s">
        <v>2387</v>
      </c>
      <c r="C222" s="181">
        <v>513</v>
      </c>
    </row>
    <row r="223" spans="1:3" ht="12.75">
      <c r="A223" s="180" t="s">
        <v>84</v>
      </c>
      <c r="B223" s="180" t="s">
        <v>2388</v>
      </c>
      <c r="C223" s="181">
        <v>732</v>
      </c>
    </row>
    <row r="224" spans="1:3" ht="12.75">
      <c r="A224" s="180" t="s">
        <v>85</v>
      </c>
      <c r="B224" s="180" t="s">
        <v>2389</v>
      </c>
      <c r="C224" s="181">
        <v>513</v>
      </c>
    </row>
    <row r="225" spans="1:3" ht="12.75">
      <c r="A225" s="180" t="s">
        <v>86</v>
      </c>
      <c r="B225" s="180" t="s">
        <v>1928</v>
      </c>
      <c r="C225" s="181">
        <v>441.3</v>
      </c>
    </row>
    <row r="226" spans="1:3" ht="12.75">
      <c r="A226" s="180" t="s">
        <v>87</v>
      </c>
      <c r="B226" s="180" t="s">
        <v>1929</v>
      </c>
      <c r="C226" s="181">
        <v>308.9</v>
      </c>
    </row>
    <row r="227" spans="1:3" ht="12.75">
      <c r="A227" s="180" t="s">
        <v>88</v>
      </c>
      <c r="B227" s="180" t="s">
        <v>2390</v>
      </c>
      <c r="C227" s="181">
        <v>710</v>
      </c>
    </row>
    <row r="228" spans="1:3" ht="12.75">
      <c r="A228" s="180" t="s">
        <v>89</v>
      </c>
      <c r="B228" s="180" t="s">
        <v>2391</v>
      </c>
      <c r="C228" s="181">
        <v>1014</v>
      </c>
    </row>
    <row r="229" spans="1:3" ht="12.75">
      <c r="A229" s="180" t="s">
        <v>90</v>
      </c>
      <c r="B229" s="180" t="s">
        <v>2392</v>
      </c>
      <c r="C229" s="181">
        <v>710</v>
      </c>
    </row>
    <row r="230" spans="1:3" ht="12.75">
      <c r="A230" s="180" t="s">
        <v>91</v>
      </c>
      <c r="B230" s="180" t="s">
        <v>1930</v>
      </c>
      <c r="C230" s="181">
        <v>294.2</v>
      </c>
    </row>
    <row r="231" spans="1:3" ht="12.75">
      <c r="A231" s="180" t="s">
        <v>92</v>
      </c>
      <c r="B231" s="180" t="s">
        <v>1931</v>
      </c>
      <c r="C231" s="181">
        <v>205.9</v>
      </c>
    </row>
    <row r="232" spans="1:3" ht="12.75">
      <c r="A232" s="180" t="s">
        <v>93</v>
      </c>
      <c r="B232" s="180" t="s">
        <v>2393</v>
      </c>
      <c r="C232" s="181">
        <v>473</v>
      </c>
    </row>
    <row r="233" spans="1:3" ht="12.75">
      <c r="A233" s="180" t="s">
        <v>94</v>
      </c>
      <c r="B233" s="180" t="s">
        <v>2394</v>
      </c>
      <c r="C233" s="181">
        <v>676</v>
      </c>
    </row>
    <row r="234" spans="1:3" ht="12.75">
      <c r="A234" s="180" t="s">
        <v>95</v>
      </c>
      <c r="B234" s="180" t="s">
        <v>2395</v>
      </c>
      <c r="C234" s="181">
        <v>473</v>
      </c>
    </row>
    <row r="235" spans="1:3" ht="12.75">
      <c r="A235" s="180" t="s">
        <v>96</v>
      </c>
      <c r="B235" s="180" t="s">
        <v>1932</v>
      </c>
      <c r="C235" s="181">
        <v>404.2</v>
      </c>
    </row>
    <row r="236" spans="1:3" ht="12.75">
      <c r="A236" s="180" t="s">
        <v>97</v>
      </c>
      <c r="B236" s="180" t="s">
        <v>1933</v>
      </c>
      <c r="C236" s="181">
        <v>282.9</v>
      </c>
    </row>
    <row r="237" spans="1:3" ht="12.75">
      <c r="A237" s="180" t="s">
        <v>98</v>
      </c>
      <c r="B237" s="180" t="s">
        <v>2396</v>
      </c>
      <c r="C237" s="181">
        <v>650</v>
      </c>
    </row>
    <row r="238" spans="1:3" ht="12.75">
      <c r="A238" s="180" t="s">
        <v>99</v>
      </c>
      <c r="B238" s="180" t="s">
        <v>2397</v>
      </c>
      <c r="C238" s="181">
        <v>929</v>
      </c>
    </row>
    <row r="239" spans="1:3" ht="12.75">
      <c r="A239" s="180" t="s">
        <v>100</v>
      </c>
      <c r="B239" s="180" t="s">
        <v>2398</v>
      </c>
      <c r="C239" s="181">
        <v>650</v>
      </c>
    </row>
    <row r="240" spans="1:3" ht="12.75">
      <c r="A240" s="180" t="s">
        <v>101</v>
      </c>
      <c r="B240" s="180" t="s">
        <v>1934</v>
      </c>
      <c r="C240" s="181">
        <v>269.4</v>
      </c>
    </row>
    <row r="241" spans="1:3" ht="12.75">
      <c r="A241" s="180" t="s">
        <v>102</v>
      </c>
      <c r="B241" s="180" t="s">
        <v>1935</v>
      </c>
      <c r="C241" s="181">
        <v>188.6</v>
      </c>
    </row>
    <row r="242" spans="1:3" ht="12.75">
      <c r="A242" s="180" t="s">
        <v>103</v>
      </c>
      <c r="B242" s="180" t="s">
        <v>2399</v>
      </c>
      <c r="C242" s="181">
        <v>434</v>
      </c>
    </row>
    <row r="243" spans="1:3" ht="12.75">
      <c r="A243" s="180" t="s">
        <v>104</v>
      </c>
      <c r="B243" s="180" t="s">
        <v>2400</v>
      </c>
      <c r="C243" s="181">
        <v>619</v>
      </c>
    </row>
    <row r="244" spans="1:3" ht="12.75">
      <c r="A244" s="180" t="s">
        <v>105</v>
      </c>
      <c r="B244" s="180" t="s">
        <v>2401</v>
      </c>
      <c r="C244" s="181">
        <v>434</v>
      </c>
    </row>
    <row r="245" spans="1:3" ht="12.75">
      <c r="A245" s="180" t="s">
        <v>106</v>
      </c>
      <c r="B245" s="180" t="s">
        <v>1936</v>
      </c>
      <c r="C245" s="181">
        <v>366.3</v>
      </c>
    </row>
    <row r="246" spans="1:3" ht="12.75">
      <c r="A246" s="180" t="s">
        <v>107</v>
      </c>
      <c r="B246" s="180" t="s">
        <v>1937</v>
      </c>
      <c r="C246" s="181">
        <v>256.4</v>
      </c>
    </row>
    <row r="247" spans="1:3" ht="12.75">
      <c r="A247" s="180" t="s">
        <v>108</v>
      </c>
      <c r="B247" s="180" t="s">
        <v>2402</v>
      </c>
      <c r="C247" s="181">
        <v>615</v>
      </c>
    </row>
    <row r="248" spans="1:3" ht="12.75">
      <c r="A248" s="180" t="s">
        <v>109</v>
      </c>
      <c r="B248" s="180" t="s">
        <v>2403</v>
      </c>
      <c r="C248" s="181">
        <v>879</v>
      </c>
    </row>
    <row r="249" spans="1:3" ht="12.75">
      <c r="A249" s="180" t="s">
        <v>110</v>
      </c>
      <c r="B249" s="180" t="s">
        <v>2404</v>
      </c>
      <c r="C249" s="181">
        <v>615</v>
      </c>
    </row>
    <row r="250" spans="1:3" ht="12.75">
      <c r="A250" s="180" t="s">
        <v>111</v>
      </c>
      <c r="B250" s="180" t="s">
        <v>1938</v>
      </c>
      <c r="C250" s="181">
        <v>244.2</v>
      </c>
    </row>
    <row r="251" spans="1:3" ht="12.75">
      <c r="A251" s="180" t="s">
        <v>112</v>
      </c>
      <c r="B251" s="180" t="s">
        <v>1939</v>
      </c>
      <c r="C251" s="181">
        <v>170.9</v>
      </c>
    </row>
    <row r="252" spans="1:3" ht="12.75">
      <c r="A252" s="180" t="s">
        <v>113</v>
      </c>
      <c r="B252" s="180" t="s">
        <v>2405</v>
      </c>
      <c r="C252" s="181">
        <v>410</v>
      </c>
    </row>
    <row r="253" spans="1:3" ht="12.75">
      <c r="A253" s="180" t="s">
        <v>114</v>
      </c>
      <c r="B253" s="180" t="s">
        <v>2406</v>
      </c>
      <c r="C253" s="181">
        <v>586</v>
      </c>
    </row>
    <row r="254" spans="1:3" ht="12.75">
      <c r="A254" s="180" t="s">
        <v>115</v>
      </c>
      <c r="B254" s="180" t="s">
        <v>2407</v>
      </c>
      <c r="C254" s="181">
        <v>410</v>
      </c>
    </row>
    <row r="255" spans="1:3" ht="12.75">
      <c r="A255" s="180" t="s">
        <v>2408</v>
      </c>
      <c r="B255" s="180" t="s">
        <v>2409</v>
      </c>
      <c r="C255" s="181">
        <v>345000</v>
      </c>
    </row>
    <row r="256" spans="1:3" ht="12.75">
      <c r="A256" s="180" t="s">
        <v>2410</v>
      </c>
      <c r="B256" s="180" t="s">
        <v>2411</v>
      </c>
      <c r="C256" s="181">
        <v>241500</v>
      </c>
    </row>
    <row r="257" spans="1:3" ht="12.75">
      <c r="A257" s="180" t="s">
        <v>2412</v>
      </c>
      <c r="B257" s="180" t="s">
        <v>2413</v>
      </c>
      <c r="C257" s="181">
        <v>483000</v>
      </c>
    </row>
    <row r="258" spans="1:3" ht="12.75">
      <c r="A258" s="180" t="s">
        <v>2414</v>
      </c>
      <c r="B258" s="180" t="s">
        <v>2415</v>
      </c>
      <c r="C258" s="181">
        <v>690000</v>
      </c>
    </row>
    <row r="259" spans="1:3" ht="12.75">
      <c r="A259" s="180" t="s">
        <v>2416</v>
      </c>
      <c r="B259" s="180" t="s">
        <v>2417</v>
      </c>
      <c r="C259" s="181">
        <v>483000</v>
      </c>
    </row>
    <row r="260" spans="1:3" ht="12.75">
      <c r="A260" s="180" t="s">
        <v>2418</v>
      </c>
      <c r="B260" s="180" t="s">
        <v>2419</v>
      </c>
      <c r="C260" s="181">
        <v>230000</v>
      </c>
    </row>
    <row r="261" spans="1:3" ht="12.75">
      <c r="A261" s="180" t="s">
        <v>2420</v>
      </c>
      <c r="B261" s="180" t="s">
        <v>2421</v>
      </c>
      <c r="C261" s="181">
        <v>161000</v>
      </c>
    </row>
    <row r="262" spans="1:3" ht="12.75">
      <c r="A262" s="180" t="s">
        <v>2422</v>
      </c>
      <c r="B262" s="180" t="s">
        <v>2423</v>
      </c>
      <c r="C262" s="181">
        <v>322000</v>
      </c>
    </row>
    <row r="263" spans="1:3" ht="12.75">
      <c r="A263" s="180" t="s">
        <v>2424</v>
      </c>
      <c r="B263" s="180" t="s">
        <v>2425</v>
      </c>
      <c r="C263" s="181">
        <v>460000</v>
      </c>
    </row>
    <row r="264" spans="1:3" ht="12.75">
      <c r="A264" s="180" t="s">
        <v>2426</v>
      </c>
      <c r="B264" s="180" t="s">
        <v>2427</v>
      </c>
      <c r="C264" s="181">
        <v>368000</v>
      </c>
    </row>
    <row r="265" spans="1:3" ht="12.75">
      <c r="A265" s="180" t="s">
        <v>2428</v>
      </c>
      <c r="B265" s="180" t="s">
        <v>2429</v>
      </c>
      <c r="C265" s="181">
        <v>345000</v>
      </c>
    </row>
    <row r="266" spans="1:3" ht="12.75">
      <c r="A266" s="180" t="s">
        <v>2430</v>
      </c>
      <c r="B266" s="180" t="s">
        <v>2431</v>
      </c>
      <c r="C266" s="181">
        <v>241500</v>
      </c>
    </row>
    <row r="267" spans="1:3" ht="12.75">
      <c r="A267" s="180" t="s">
        <v>2432</v>
      </c>
      <c r="B267" s="180" t="s">
        <v>2433</v>
      </c>
      <c r="C267" s="181">
        <v>483000</v>
      </c>
    </row>
    <row r="268" spans="1:3" ht="12.75">
      <c r="A268" s="180" t="s">
        <v>2434</v>
      </c>
      <c r="B268" s="180" t="s">
        <v>2435</v>
      </c>
      <c r="C268" s="181">
        <v>690000</v>
      </c>
    </row>
    <row r="269" spans="1:3" ht="12.75">
      <c r="A269" s="180" t="s">
        <v>2436</v>
      </c>
      <c r="B269" s="180" t="s">
        <v>2437</v>
      </c>
      <c r="C269" s="181">
        <v>483000</v>
      </c>
    </row>
    <row r="270" spans="1:3" ht="12.75">
      <c r="A270" s="180" t="s">
        <v>2438</v>
      </c>
      <c r="B270" s="180" t="s">
        <v>2439</v>
      </c>
      <c r="C270" s="181">
        <v>230000</v>
      </c>
    </row>
    <row r="271" spans="1:3" ht="12.75">
      <c r="A271" s="180" t="s">
        <v>2440</v>
      </c>
      <c r="B271" s="180" t="s">
        <v>2441</v>
      </c>
      <c r="C271" s="181">
        <v>161000</v>
      </c>
    </row>
    <row r="272" spans="1:3" ht="12.75">
      <c r="A272" s="180" t="s">
        <v>2442</v>
      </c>
      <c r="B272" s="180" t="s">
        <v>2443</v>
      </c>
      <c r="C272" s="181">
        <v>322000</v>
      </c>
    </row>
    <row r="273" spans="1:3" ht="12.75">
      <c r="A273" s="180" t="s">
        <v>2444</v>
      </c>
      <c r="B273" s="180" t="s">
        <v>2445</v>
      </c>
      <c r="C273" s="181">
        <v>460000</v>
      </c>
    </row>
    <row r="274" spans="1:3" ht="12.75">
      <c r="A274" s="180" t="s">
        <v>2446</v>
      </c>
      <c r="B274" s="180" t="s">
        <v>2447</v>
      </c>
      <c r="C274" s="181">
        <v>368000</v>
      </c>
    </row>
    <row r="275" spans="1:3" ht="12.75">
      <c r="A275" s="180" t="s">
        <v>2448</v>
      </c>
      <c r="B275" s="180" t="s">
        <v>2449</v>
      </c>
      <c r="C275" s="181">
        <v>345000</v>
      </c>
    </row>
    <row r="276" spans="1:3" ht="12.75">
      <c r="A276" s="180" t="s">
        <v>2450</v>
      </c>
      <c r="B276" s="180" t="s">
        <v>2451</v>
      </c>
      <c r="C276" s="181">
        <v>241500</v>
      </c>
    </row>
    <row r="277" spans="1:3" ht="12.75">
      <c r="A277" s="180" t="s">
        <v>2452</v>
      </c>
      <c r="B277" s="180" t="s">
        <v>2453</v>
      </c>
      <c r="C277" s="181">
        <v>483000</v>
      </c>
    </row>
    <row r="278" spans="1:3" ht="12.75">
      <c r="A278" s="180" t="s">
        <v>2454</v>
      </c>
      <c r="B278" s="180" t="s">
        <v>2455</v>
      </c>
      <c r="C278" s="181">
        <v>690000</v>
      </c>
    </row>
    <row r="279" spans="1:3" ht="12.75">
      <c r="A279" s="180" t="s">
        <v>2456</v>
      </c>
      <c r="B279" s="180" t="s">
        <v>2457</v>
      </c>
      <c r="C279" s="181">
        <v>483000</v>
      </c>
    </row>
    <row r="280" spans="1:3" ht="12.75">
      <c r="A280" s="180" t="s">
        <v>2458</v>
      </c>
      <c r="B280" s="180" t="s">
        <v>2459</v>
      </c>
      <c r="C280" s="181">
        <v>230000</v>
      </c>
    </row>
    <row r="281" spans="1:3" ht="12.75">
      <c r="A281" s="180" t="s">
        <v>2460</v>
      </c>
      <c r="B281" s="180" t="s">
        <v>2461</v>
      </c>
      <c r="C281" s="181">
        <v>161000</v>
      </c>
    </row>
    <row r="282" spans="1:3" ht="12.75">
      <c r="A282" s="180" t="s">
        <v>2462</v>
      </c>
      <c r="B282" s="180" t="s">
        <v>2463</v>
      </c>
      <c r="C282" s="181">
        <v>322000</v>
      </c>
    </row>
    <row r="283" spans="1:3" ht="12.75">
      <c r="A283" s="180" t="s">
        <v>2464</v>
      </c>
      <c r="B283" s="180" t="s">
        <v>2465</v>
      </c>
      <c r="C283" s="181">
        <v>460000</v>
      </c>
    </row>
    <row r="284" spans="1:3" ht="12.75">
      <c r="A284" s="180" t="s">
        <v>2466</v>
      </c>
      <c r="B284" s="180" t="s">
        <v>2467</v>
      </c>
      <c r="C284" s="181">
        <v>368000</v>
      </c>
    </row>
    <row r="285" spans="1:3" ht="12.75">
      <c r="A285" s="180" t="s">
        <v>2468</v>
      </c>
      <c r="B285" s="180" t="s">
        <v>2469</v>
      </c>
      <c r="C285" s="181">
        <v>345000</v>
      </c>
    </row>
    <row r="286" spans="1:3" ht="12.75">
      <c r="A286" s="180" t="s">
        <v>2470</v>
      </c>
      <c r="B286" s="180" t="s">
        <v>2471</v>
      </c>
      <c r="C286" s="181">
        <v>241500</v>
      </c>
    </row>
    <row r="287" spans="1:3" ht="12.75">
      <c r="A287" s="180" t="s">
        <v>2472</v>
      </c>
      <c r="B287" s="180" t="s">
        <v>2473</v>
      </c>
      <c r="C287" s="181">
        <v>483000</v>
      </c>
    </row>
    <row r="288" spans="1:3" ht="12.75">
      <c r="A288" s="180" t="s">
        <v>2474</v>
      </c>
      <c r="B288" s="180" t="s">
        <v>2475</v>
      </c>
      <c r="C288" s="181">
        <v>690000</v>
      </c>
    </row>
    <row r="289" spans="1:3" ht="12.75">
      <c r="A289" s="180" t="s">
        <v>2476</v>
      </c>
      <c r="B289" s="180" t="s">
        <v>2477</v>
      </c>
      <c r="C289" s="181">
        <v>483000</v>
      </c>
    </row>
    <row r="290" spans="1:3" ht="12.75">
      <c r="A290" s="180" t="s">
        <v>2478</v>
      </c>
      <c r="B290" s="180" t="s">
        <v>2479</v>
      </c>
      <c r="C290" s="181">
        <v>230000</v>
      </c>
    </row>
    <row r="291" spans="1:3" ht="12.75">
      <c r="A291" s="180" t="s">
        <v>2480</v>
      </c>
      <c r="B291" s="180" t="s">
        <v>2481</v>
      </c>
      <c r="C291" s="181">
        <v>161000</v>
      </c>
    </row>
    <row r="292" spans="1:3" ht="12.75">
      <c r="A292" s="180" t="s">
        <v>2482</v>
      </c>
      <c r="B292" s="180" t="s">
        <v>2483</v>
      </c>
      <c r="C292" s="181">
        <v>322000</v>
      </c>
    </row>
    <row r="293" spans="1:3" ht="12.75">
      <c r="A293" s="180" t="s">
        <v>2484</v>
      </c>
      <c r="B293" s="180" t="s">
        <v>2485</v>
      </c>
      <c r="C293" s="181">
        <v>460000</v>
      </c>
    </row>
    <row r="294" spans="1:3" ht="12.75">
      <c r="A294" s="180" t="s">
        <v>2486</v>
      </c>
      <c r="B294" s="180" t="s">
        <v>2487</v>
      </c>
      <c r="C294" s="181">
        <v>368000</v>
      </c>
    </row>
    <row r="295" spans="1:3" ht="12.75">
      <c r="A295" s="180" t="s">
        <v>2488</v>
      </c>
      <c r="B295" s="180" t="s">
        <v>2489</v>
      </c>
      <c r="C295" s="181">
        <v>240000</v>
      </c>
    </row>
    <row r="296" spans="1:3" ht="12.75">
      <c r="A296" s="180" t="s">
        <v>2490</v>
      </c>
      <c r="B296" s="180" t="s">
        <v>2491</v>
      </c>
      <c r="C296" s="181">
        <v>168000</v>
      </c>
    </row>
    <row r="297" spans="1:3" ht="12.75">
      <c r="A297" s="180" t="s">
        <v>2492</v>
      </c>
      <c r="B297" s="180" t="s">
        <v>2493</v>
      </c>
      <c r="C297" s="181">
        <v>336000</v>
      </c>
    </row>
    <row r="298" spans="1:3" ht="12.75">
      <c r="A298" s="180" t="s">
        <v>2494</v>
      </c>
      <c r="B298" s="180" t="s">
        <v>2495</v>
      </c>
      <c r="C298" s="181">
        <v>480000</v>
      </c>
    </row>
    <row r="299" spans="1:3" ht="12.75">
      <c r="A299" s="180" t="s">
        <v>2496</v>
      </c>
      <c r="B299" s="180" t="s">
        <v>2497</v>
      </c>
      <c r="C299" s="181">
        <v>336000</v>
      </c>
    </row>
    <row r="300" spans="1:3" ht="12.75">
      <c r="A300" s="180" t="s">
        <v>2498</v>
      </c>
      <c r="B300" s="180" t="s">
        <v>2499</v>
      </c>
      <c r="C300" s="181">
        <v>160000</v>
      </c>
    </row>
    <row r="301" spans="1:3" ht="12.75">
      <c r="A301" s="180" t="s">
        <v>2500</v>
      </c>
      <c r="B301" s="180" t="s">
        <v>2501</v>
      </c>
      <c r="C301" s="181">
        <v>112000</v>
      </c>
    </row>
    <row r="302" spans="1:3" ht="12.75">
      <c r="A302" s="180" t="s">
        <v>2502</v>
      </c>
      <c r="B302" s="180" t="s">
        <v>2503</v>
      </c>
      <c r="C302" s="181">
        <v>224000</v>
      </c>
    </row>
    <row r="303" spans="1:3" ht="12.75">
      <c r="A303" s="180" t="s">
        <v>2504</v>
      </c>
      <c r="B303" s="180" t="s">
        <v>2505</v>
      </c>
      <c r="C303" s="181">
        <v>320000</v>
      </c>
    </row>
    <row r="304" spans="1:3" ht="12.75">
      <c r="A304" s="180" t="s">
        <v>2506</v>
      </c>
      <c r="B304" s="180" t="s">
        <v>2507</v>
      </c>
      <c r="C304" s="181">
        <v>256000</v>
      </c>
    </row>
    <row r="305" spans="1:3" ht="12.75">
      <c r="A305" s="180" t="s">
        <v>2508</v>
      </c>
      <c r="B305" s="180" t="s">
        <v>2509</v>
      </c>
      <c r="C305" s="181">
        <v>225000</v>
      </c>
    </row>
    <row r="306" spans="1:3" ht="12.75">
      <c r="A306" s="180" t="s">
        <v>2510</v>
      </c>
      <c r="B306" s="180" t="s">
        <v>2511</v>
      </c>
      <c r="C306" s="181">
        <v>157500</v>
      </c>
    </row>
    <row r="307" spans="1:3" ht="12.75">
      <c r="A307" s="180" t="s">
        <v>2512</v>
      </c>
      <c r="B307" s="180" t="s">
        <v>2513</v>
      </c>
      <c r="C307" s="181">
        <v>315000</v>
      </c>
    </row>
    <row r="308" spans="1:3" ht="12.75">
      <c r="A308" s="180" t="s">
        <v>2514</v>
      </c>
      <c r="B308" s="180" t="s">
        <v>2515</v>
      </c>
      <c r="C308" s="181">
        <v>450000</v>
      </c>
    </row>
    <row r="309" spans="1:3" ht="12.75">
      <c r="A309" s="180" t="s">
        <v>2516</v>
      </c>
      <c r="B309" s="180" t="s">
        <v>2517</v>
      </c>
      <c r="C309" s="181">
        <v>315000</v>
      </c>
    </row>
    <row r="310" spans="1:3" ht="12.75">
      <c r="A310" s="180" t="s">
        <v>2518</v>
      </c>
      <c r="B310" s="180" t="s">
        <v>2519</v>
      </c>
      <c r="C310" s="181">
        <v>150000</v>
      </c>
    </row>
    <row r="311" spans="1:3" ht="12.75">
      <c r="A311" s="180" t="s">
        <v>2520</v>
      </c>
      <c r="B311" s="180" t="s">
        <v>2521</v>
      </c>
      <c r="C311" s="181">
        <v>105000</v>
      </c>
    </row>
    <row r="312" spans="1:3" ht="12.75">
      <c r="A312" s="180" t="s">
        <v>2522</v>
      </c>
      <c r="B312" s="180" t="s">
        <v>2523</v>
      </c>
      <c r="C312" s="181">
        <v>210000</v>
      </c>
    </row>
    <row r="313" spans="1:3" ht="12.75">
      <c r="A313" s="180" t="s">
        <v>2524</v>
      </c>
      <c r="B313" s="180" t="s">
        <v>2525</v>
      </c>
      <c r="C313" s="181">
        <v>300000</v>
      </c>
    </row>
    <row r="314" spans="1:3" ht="12.75">
      <c r="A314" s="180" t="s">
        <v>2526</v>
      </c>
      <c r="B314" s="180" t="s">
        <v>2527</v>
      </c>
      <c r="C314" s="181">
        <v>240000</v>
      </c>
    </row>
    <row r="315" spans="1:3" ht="12.75">
      <c r="A315" s="180" t="s">
        <v>2528</v>
      </c>
      <c r="B315" s="180" t="s">
        <v>2529</v>
      </c>
      <c r="C315" s="181">
        <v>202500</v>
      </c>
    </row>
    <row r="316" spans="1:3" ht="12.75">
      <c r="A316" s="180" t="s">
        <v>2530</v>
      </c>
      <c r="B316" s="180" t="s">
        <v>2531</v>
      </c>
      <c r="C316" s="181">
        <v>141750</v>
      </c>
    </row>
    <row r="317" spans="1:3" ht="12.75">
      <c r="A317" s="180" t="s">
        <v>2532</v>
      </c>
      <c r="B317" s="180" t="s">
        <v>2533</v>
      </c>
      <c r="C317" s="181">
        <v>283500</v>
      </c>
    </row>
    <row r="318" spans="1:3" ht="12.75">
      <c r="A318" s="180" t="s">
        <v>2534</v>
      </c>
      <c r="B318" s="180" t="s">
        <v>2535</v>
      </c>
      <c r="C318" s="181">
        <v>405000</v>
      </c>
    </row>
    <row r="319" spans="1:3" ht="12.75">
      <c r="A319" s="180" t="s">
        <v>2536</v>
      </c>
      <c r="B319" s="180" t="s">
        <v>2537</v>
      </c>
      <c r="C319" s="181">
        <v>283500</v>
      </c>
    </row>
    <row r="320" spans="1:3" ht="12.75">
      <c r="A320" s="180" t="s">
        <v>2538</v>
      </c>
      <c r="B320" s="180" t="s">
        <v>2539</v>
      </c>
      <c r="C320" s="181">
        <v>135000</v>
      </c>
    </row>
    <row r="321" spans="1:3" ht="12.75">
      <c r="A321" s="180" t="s">
        <v>2540</v>
      </c>
      <c r="B321" s="180" t="s">
        <v>2541</v>
      </c>
      <c r="C321" s="181">
        <v>94500</v>
      </c>
    </row>
    <row r="322" spans="1:3" ht="12.75">
      <c r="A322" s="180" t="s">
        <v>2542</v>
      </c>
      <c r="B322" s="180" t="s">
        <v>2543</v>
      </c>
      <c r="C322" s="181">
        <v>189000</v>
      </c>
    </row>
    <row r="323" spans="1:3" ht="12.75">
      <c r="A323" s="180" t="s">
        <v>2544</v>
      </c>
      <c r="B323" s="180" t="s">
        <v>2545</v>
      </c>
      <c r="C323" s="181">
        <v>270000</v>
      </c>
    </row>
    <row r="324" spans="1:3" ht="12.75">
      <c r="A324" s="180" t="s">
        <v>2546</v>
      </c>
      <c r="B324" s="180" t="s">
        <v>2547</v>
      </c>
      <c r="C324" s="181">
        <v>216000</v>
      </c>
    </row>
    <row r="325" spans="1:3" ht="12.75">
      <c r="A325" s="180" t="s">
        <v>2548</v>
      </c>
      <c r="B325" s="180" t="s">
        <v>2549</v>
      </c>
      <c r="C325" s="181">
        <v>187500</v>
      </c>
    </row>
    <row r="326" spans="1:3" ht="12.75">
      <c r="A326" s="180" t="s">
        <v>2550</v>
      </c>
      <c r="B326" s="180" t="s">
        <v>2551</v>
      </c>
      <c r="C326" s="181">
        <v>131250</v>
      </c>
    </row>
    <row r="327" spans="1:3" ht="12.75">
      <c r="A327" s="180" t="s">
        <v>2552</v>
      </c>
      <c r="B327" s="180" t="s">
        <v>2553</v>
      </c>
      <c r="C327" s="181">
        <v>262500</v>
      </c>
    </row>
    <row r="328" spans="1:3" ht="12.75">
      <c r="A328" s="180" t="s">
        <v>2554</v>
      </c>
      <c r="B328" s="180" t="s">
        <v>2555</v>
      </c>
      <c r="C328" s="181">
        <v>375000</v>
      </c>
    </row>
    <row r="329" spans="1:3" ht="12.75">
      <c r="A329" s="180" t="s">
        <v>2556</v>
      </c>
      <c r="B329" s="180" t="s">
        <v>2557</v>
      </c>
      <c r="C329" s="181">
        <v>262500</v>
      </c>
    </row>
    <row r="330" spans="1:3" ht="12.75">
      <c r="A330" s="180" t="s">
        <v>2558</v>
      </c>
      <c r="B330" s="180" t="s">
        <v>2559</v>
      </c>
      <c r="C330" s="181">
        <v>125000</v>
      </c>
    </row>
    <row r="331" spans="1:3" ht="12.75">
      <c r="A331" s="180" t="s">
        <v>2560</v>
      </c>
      <c r="B331" s="180" t="s">
        <v>2561</v>
      </c>
      <c r="C331" s="181">
        <v>87500</v>
      </c>
    </row>
    <row r="332" spans="1:3" ht="12.75">
      <c r="A332" s="180" t="s">
        <v>2562</v>
      </c>
      <c r="B332" s="180" t="s">
        <v>2563</v>
      </c>
      <c r="C332" s="181">
        <v>175000</v>
      </c>
    </row>
    <row r="333" spans="1:3" ht="12.75">
      <c r="A333" s="180" t="s">
        <v>2564</v>
      </c>
      <c r="B333" s="180" t="s">
        <v>2565</v>
      </c>
      <c r="C333" s="181">
        <v>250000</v>
      </c>
    </row>
    <row r="334" spans="1:3" ht="12.75">
      <c r="A334" s="180" t="s">
        <v>2566</v>
      </c>
      <c r="B334" s="180" t="s">
        <v>2567</v>
      </c>
      <c r="C334" s="181">
        <v>200000</v>
      </c>
    </row>
    <row r="335" spans="1:3" ht="12.75">
      <c r="A335" s="180" t="s">
        <v>2568</v>
      </c>
      <c r="B335" s="180" t="s">
        <v>2569</v>
      </c>
      <c r="C335" s="181">
        <v>187500</v>
      </c>
    </row>
    <row r="336" spans="1:3" ht="12.75">
      <c r="A336" s="180" t="s">
        <v>2570</v>
      </c>
      <c r="B336" s="180" t="s">
        <v>2571</v>
      </c>
      <c r="C336" s="181">
        <v>131250</v>
      </c>
    </row>
    <row r="337" spans="1:3" ht="12.75">
      <c r="A337" s="180" t="s">
        <v>2572</v>
      </c>
      <c r="B337" s="180" t="s">
        <v>2573</v>
      </c>
      <c r="C337" s="181">
        <v>262500</v>
      </c>
    </row>
    <row r="338" spans="1:3" ht="12.75">
      <c r="A338" s="180" t="s">
        <v>2574</v>
      </c>
      <c r="B338" s="180" t="s">
        <v>2575</v>
      </c>
      <c r="C338" s="181">
        <v>375000</v>
      </c>
    </row>
    <row r="339" spans="1:3" ht="12.75">
      <c r="A339" s="180" t="s">
        <v>2576</v>
      </c>
      <c r="B339" s="180" t="s">
        <v>2577</v>
      </c>
      <c r="C339" s="181">
        <v>262500</v>
      </c>
    </row>
    <row r="340" spans="1:3" ht="12.75">
      <c r="A340" s="180" t="s">
        <v>2578</v>
      </c>
      <c r="B340" s="180" t="s">
        <v>2579</v>
      </c>
      <c r="C340" s="181">
        <v>125000</v>
      </c>
    </row>
    <row r="341" spans="1:3" ht="12.75">
      <c r="A341" s="180" t="s">
        <v>2580</v>
      </c>
      <c r="B341" s="180" t="s">
        <v>2581</v>
      </c>
      <c r="C341" s="181">
        <v>87500</v>
      </c>
    </row>
    <row r="342" spans="1:3" ht="12.75">
      <c r="A342" s="180" t="s">
        <v>2582</v>
      </c>
      <c r="B342" s="180" t="s">
        <v>2583</v>
      </c>
      <c r="C342" s="181">
        <v>175000</v>
      </c>
    </row>
    <row r="343" spans="1:3" ht="12.75">
      <c r="A343" s="180" t="s">
        <v>2584</v>
      </c>
      <c r="B343" s="180" t="s">
        <v>2585</v>
      </c>
      <c r="C343" s="181">
        <v>250000</v>
      </c>
    </row>
    <row r="344" spans="1:3" ht="12.75">
      <c r="A344" s="180" t="s">
        <v>2586</v>
      </c>
      <c r="B344" s="180" t="s">
        <v>2587</v>
      </c>
      <c r="C344" s="181">
        <v>200000</v>
      </c>
    </row>
    <row r="345" spans="1:3" ht="12.75">
      <c r="A345" s="180" t="s">
        <v>2588</v>
      </c>
      <c r="B345" s="180" t="s">
        <v>2589</v>
      </c>
      <c r="C345" s="181">
        <v>187500</v>
      </c>
    </row>
    <row r="346" spans="1:3" ht="12.75">
      <c r="A346" s="180" t="s">
        <v>2590</v>
      </c>
      <c r="B346" s="180" t="s">
        <v>2591</v>
      </c>
      <c r="C346" s="181">
        <v>131250</v>
      </c>
    </row>
    <row r="347" spans="1:3" ht="12.75">
      <c r="A347" s="180" t="s">
        <v>2592</v>
      </c>
      <c r="B347" s="180" t="s">
        <v>2593</v>
      </c>
      <c r="C347" s="181">
        <v>262500</v>
      </c>
    </row>
    <row r="348" spans="1:3" ht="12.75">
      <c r="A348" s="180" t="s">
        <v>2594</v>
      </c>
      <c r="B348" s="180" t="s">
        <v>2595</v>
      </c>
      <c r="C348" s="181">
        <v>375000</v>
      </c>
    </row>
    <row r="349" spans="1:3" ht="12.75">
      <c r="A349" s="180" t="s">
        <v>2596</v>
      </c>
      <c r="B349" s="180" t="s">
        <v>2597</v>
      </c>
      <c r="C349" s="181">
        <v>262500</v>
      </c>
    </row>
    <row r="350" spans="1:3" ht="12.75">
      <c r="A350" s="180" t="s">
        <v>2598</v>
      </c>
      <c r="B350" s="180" t="s">
        <v>2599</v>
      </c>
      <c r="C350" s="181">
        <v>125000</v>
      </c>
    </row>
    <row r="351" spans="1:3" ht="12.75">
      <c r="A351" s="180" t="s">
        <v>2600</v>
      </c>
      <c r="B351" s="180" t="s">
        <v>2601</v>
      </c>
      <c r="C351" s="181">
        <v>87500</v>
      </c>
    </row>
    <row r="352" spans="1:3" ht="12.75">
      <c r="A352" s="180" t="s">
        <v>2602</v>
      </c>
      <c r="B352" s="180" t="s">
        <v>2603</v>
      </c>
      <c r="C352" s="181">
        <v>175000</v>
      </c>
    </row>
    <row r="353" spans="1:3" ht="12.75">
      <c r="A353" s="180" t="s">
        <v>2604</v>
      </c>
      <c r="B353" s="180" t="s">
        <v>2605</v>
      </c>
      <c r="C353" s="181">
        <v>250000</v>
      </c>
    </row>
    <row r="354" spans="1:3" ht="12.75">
      <c r="A354" s="180" t="s">
        <v>2606</v>
      </c>
      <c r="B354" s="180" t="s">
        <v>2607</v>
      </c>
      <c r="C354" s="181">
        <v>200000</v>
      </c>
    </row>
    <row r="355" spans="1:3" ht="12.75">
      <c r="A355" s="180" t="s">
        <v>2608</v>
      </c>
      <c r="B355" s="180" t="s">
        <v>2609</v>
      </c>
      <c r="C355" s="181">
        <v>187500</v>
      </c>
    </row>
    <row r="356" spans="1:3" ht="12.75">
      <c r="A356" s="180" t="s">
        <v>2610</v>
      </c>
      <c r="B356" s="180" t="s">
        <v>2611</v>
      </c>
      <c r="C356" s="181">
        <v>131250</v>
      </c>
    </row>
    <row r="357" spans="1:3" ht="12.75">
      <c r="A357" s="180" t="s">
        <v>2612</v>
      </c>
      <c r="B357" s="180" t="s">
        <v>2613</v>
      </c>
      <c r="C357" s="181">
        <v>262500</v>
      </c>
    </row>
    <row r="358" spans="1:3" ht="12.75">
      <c r="A358" s="180" t="s">
        <v>2614</v>
      </c>
      <c r="B358" s="180" t="s">
        <v>2615</v>
      </c>
      <c r="C358" s="181">
        <v>375000</v>
      </c>
    </row>
    <row r="359" spans="1:3" ht="12.75">
      <c r="A359" s="180" t="s">
        <v>2616</v>
      </c>
      <c r="B359" s="180" t="s">
        <v>2617</v>
      </c>
      <c r="C359" s="181">
        <v>262500</v>
      </c>
    </row>
    <row r="360" spans="1:3" ht="12.75">
      <c r="A360" s="180" t="s">
        <v>2618</v>
      </c>
      <c r="B360" s="180" t="s">
        <v>2619</v>
      </c>
      <c r="C360" s="181">
        <v>125000</v>
      </c>
    </row>
    <row r="361" spans="1:3" ht="12.75">
      <c r="A361" s="180" t="s">
        <v>2620</v>
      </c>
      <c r="B361" s="180" t="s">
        <v>2621</v>
      </c>
      <c r="C361" s="181">
        <v>87500</v>
      </c>
    </row>
    <row r="362" spans="1:3" ht="12.75">
      <c r="A362" s="180" t="s">
        <v>2622</v>
      </c>
      <c r="B362" s="180" t="s">
        <v>2623</v>
      </c>
      <c r="C362" s="181">
        <v>175000</v>
      </c>
    </row>
    <row r="363" spans="1:3" ht="12.75">
      <c r="A363" s="180" t="s">
        <v>2624</v>
      </c>
      <c r="B363" s="180" t="s">
        <v>2625</v>
      </c>
      <c r="C363" s="181">
        <v>250000</v>
      </c>
    </row>
    <row r="364" spans="1:3" ht="12.75">
      <c r="A364" s="180" t="s">
        <v>2626</v>
      </c>
      <c r="B364" s="180" t="s">
        <v>2627</v>
      </c>
      <c r="C364" s="181">
        <v>200000</v>
      </c>
    </row>
    <row r="365" spans="1:3" ht="12.75">
      <c r="A365" s="180" t="s">
        <v>2628</v>
      </c>
      <c r="B365" s="180" t="s">
        <v>2629</v>
      </c>
      <c r="C365" s="181">
        <v>187500</v>
      </c>
    </row>
    <row r="366" spans="1:3" ht="12.75">
      <c r="A366" s="180" t="s">
        <v>2630</v>
      </c>
      <c r="B366" s="180" t="s">
        <v>2631</v>
      </c>
      <c r="C366" s="181">
        <v>131250</v>
      </c>
    </row>
    <row r="367" spans="1:3" ht="12.75">
      <c r="A367" s="180" t="s">
        <v>2632</v>
      </c>
      <c r="B367" s="180" t="s">
        <v>2633</v>
      </c>
      <c r="C367" s="181">
        <v>262500</v>
      </c>
    </row>
    <row r="368" spans="1:3" ht="12.75">
      <c r="A368" s="180" t="s">
        <v>2634</v>
      </c>
      <c r="B368" s="180" t="s">
        <v>2635</v>
      </c>
      <c r="C368" s="181">
        <v>375000</v>
      </c>
    </row>
    <row r="369" spans="1:3" ht="12.75">
      <c r="A369" s="180" t="s">
        <v>2636</v>
      </c>
      <c r="B369" s="180" t="s">
        <v>2637</v>
      </c>
      <c r="C369" s="181">
        <v>262500</v>
      </c>
    </row>
    <row r="370" spans="1:3" ht="12.75">
      <c r="A370" s="180" t="s">
        <v>2638</v>
      </c>
      <c r="B370" s="180" t="s">
        <v>2639</v>
      </c>
      <c r="C370" s="181">
        <v>125000</v>
      </c>
    </row>
    <row r="371" spans="1:3" ht="12.75">
      <c r="A371" s="180" t="s">
        <v>2640</v>
      </c>
      <c r="B371" s="180" t="s">
        <v>2641</v>
      </c>
      <c r="C371" s="181">
        <v>87500</v>
      </c>
    </row>
    <row r="372" spans="1:3" ht="12.75">
      <c r="A372" s="180" t="s">
        <v>2642</v>
      </c>
      <c r="B372" s="180" t="s">
        <v>2643</v>
      </c>
      <c r="C372" s="181">
        <v>175000</v>
      </c>
    </row>
    <row r="373" spans="1:3" ht="12.75">
      <c r="A373" s="180" t="s">
        <v>2644</v>
      </c>
      <c r="B373" s="180" t="s">
        <v>2645</v>
      </c>
      <c r="C373" s="181">
        <v>250000</v>
      </c>
    </row>
    <row r="374" spans="1:3" ht="12.75">
      <c r="A374" s="180" t="s">
        <v>2646</v>
      </c>
      <c r="B374" s="180" t="s">
        <v>2647</v>
      </c>
      <c r="C374" s="181">
        <v>200000</v>
      </c>
    </row>
    <row r="375" spans="1:3" ht="12.75">
      <c r="A375" s="180" t="s">
        <v>2648</v>
      </c>
      <c r="B375" s="180" t="s">
        <v>2649</v>
      </c>
      <c r="C375" s="181">
        <v>187500</v>
      </c>
    </row>
    <row r="376" spans="1:3" ht="12.75">
      <c r="A376" s="180" t="s">
        <v>2650</v>
      </c>
      <c r="B376" s="180" t="s">
        <v>2651</v>
      </c>
      <c r="C376" s="181">
        <v>131250</v>
      </c>
    </row>
    <row r="377" spans="1:3" ht="12.75">
      <c r="A377" s="180" t="s">
        <v>2652</v>
      </c>
      <c r="B377" s="180" t="s">
        <v>2653</v>
      </c>
      <c r="C377" s="181">
        <v>262500</v>
      </c>
    </row>
    <row r="378" spans="1:3" ht="12.75">
      <c r="A378" s="180" t="s">
        <v>2654</v>
      </c>
      <c r="B378" s="180" t="s">
        <v>2655</v>
      </c>
      <c r="C378" s="181">
        <v>375000</v>
      </c>
    </row>
    <row r="379" spans="1:3" ht="12.75">
      <c r="A379" s="180" t="s">
        <v>2656</v>
      </c>
      <c r="B379" s="180" t="s">
        <v>2657</v>
      </c>
      <c r="C379" s="181">
        <v>262500</v>
      </c>
    </row>
    <row r="380" spans="1:3" ht="12.75">
      <c r="A380" s="180" t="s">
        <v>2658</v>
      </c>
      <c r="B380" s="180" t="s">
        <v>2659</v>
      </c>
      <c r="C380" s="181">
        <v>125000</v>
      </c>
    </row>
    <row r="381" spans="1:3" ht="12.75">
      <c r="A381" s="180" t="s">
        <v>2660</v>
      </c>
      <c r="B381" s="180" t="s">
        <v>2661</v>
      </c>
      <c r="C381" s="181">
        <v>87500</v>
      </c>
    </row>
    <row r="382" spans="1:3" ht="12.75">
      <c r="A382" s="180" t="s">
        <v>2662</v>
      </c>
      <c r="B382" s="180" t="s">
        <v>2663</v>
      </c>
      <c r="C382" s="181">
        <v>175000</v>
      </c>
    </row>
    <row r="383" spans="1:3" ht="12.75">
      <c r="A383" s="180" t="s">
        <v>2664</v>
      </c>
      <c r="B383" s="180" t="s">
        <v>2665</v>
      </c>
      <c r="C383" s="181">
        <v>250000</v>
      </c>
    </row>
    <row r="384" spans="1:3" ht="12.75">
      <c r="A384" s="180" t="s">
        <v>2666</v>
      </c>
      <c r="B384" s="180" t="s">
        <v>2667</v>
      </c>
      <c r="C384" s="181">
        <v>200000</v>
      </c>
    </row>
    <row r="385" spans="1:3" ht="12.75">
      <c r="A385" s="180" t="s">
        <v>1705</v>
      </c>
      <c r="B385" s="180" t="s">
        <v>1940</v>
      </c>
      <c r="C385" s="181">
        <v>580.1</v>
      </c>
    </row>
    <row r="386" spans="1:3" ht="12.75">
      <c r="A386" s="180" t="s">
        <v>1706</v>
      </c>
      <c r="B386" s="180" t="s">
        <v>1941</v>
      </c>
      <c r="C386" s="181">
        <v>464.2</v>
      </c>
    </row>
    <row r="387" spans="1:3" ht="12.75">
      <c r="A387" s="182" t="s">
        <v>1707</v>
      </c>
      <c r="B387" s="182" t="s">
        <v>1942</v>
      </c>
      <c r="C387" s="183">
        <v>1404</v>
      </c>
    </row>
    <row r="388" spans="1:3" ht="12.75">
      <c r="A388" s="182" t="s">
        <v>1708</v>
      </c>
      <c r="B388" s="182" t="s">
        <v>1943</v>
      </c>
      <c r="C388" s="183">
        <v>1914</v>
      </c>
    </row>
    <row r="389" spans="1:3" ht="12.75">
      <c r="A389" s="182" t="s">
        <v>1709</v>
      </c>
      <c r="B389" s="182" t="s">
        <v>1944</v>
      </c>
      <c r="C389" s="183">
        <v>1021</v>
      </c>
    </row>
    <row r="390" spans="1:3" ht="12.75">
      <c r="A390" s="180" t="s">
        <v>1710</v>
      </c>
      <c r="B390" s="180" t="s">
        <v>1945</v>
      </c>
      <c r="C390" s="181">
        <v>348</v>
      </c>
    </row>
    <row r="391" spans="1:3" ht="12.75">
      <c r="A391" s="180" t="s">
        <v>1711</v>
      </c>
      <c r="B391" s="180" t="s">
        <v>1946</v>
      </c>
      <c r="C391" s="181">
        <v>278.4</v>
      </c>
    </row>
    <row r="392" spans="1:3" ht="12.75">
      <c r="A392" s="182" t="s">
        <v>1712</v>
      </c>
      <c r="B392" s="182" t="s">
        <v>1947</v>
      </c>
      <c r="C392" s="183">
        <v>842</v>
      </c>
    </row>
    <row r="393" spans="1:3" ht="12.75">
      <c r="A393" s="182" t="s">
        <v>1713</v>
      </c>
      <c r="B393" s="182" t="s">
        <v>1948</v>
      </c>
      <c r="C393" s="183">
        <v>1276</v>
      </c>
    </row>
    <row r="394" spans="1:3" ht="12.75">
      <c r="A394" s="182" t="s">
        <v>1714</v>
      </c>
      <c r="B394" s="182" t="s">
        <v>1949</v>
      </c>
      <c r="C394" s="183">
        <v>638</v>
      </c>
    </row>
    <row r="395" spans="1:3" ht="12.75">
      <c r="A395" s="180" t="s">
        <v>1715</v>
      </c>
      <c r="B395" s="180" t="s">
        <v>1950</v>
      </c>
      <c r="C395" s="181">
        <v>560.9</v>
      </c>
    </row>
    <row r="396" spans="1:3" ht="12.75">
      <c r="A396" s="180" t="s">
        <v>1716</v>
      </c>
      <c r="B396" s="180" t="s">
        <v>1951</v>
      </c>
      <c r="C396" s="181">
        <v>448.9</v>
      </c>
    </row>
    <row r="397" spans="1:3" ht="12.75">
      <c r="A397" s="182" t="s">
        <v>1717</v>
      </c>
      <c r="B397" s="182" t="s">
        <v>1952</v>
      </c>
      <c r="C397" s="183">
        <v>1357</v>
      </c>
    </row>
    <row r="398" spans="1:3" ht="12.75">
      <c r="A398" s="182" t="s">
        <v>1718</v>
      </c>
      <c r="B398" s="182" t="s">
        <v>1953</v>
      </c>
      <c r="C398" s="183">
        <v>1851</v>
      </c>
    </row>
    <row r="399" spans="1:3" ht="12.75">
      <c r="A399" s="182" t="s">
        <v>1719</v>
      </c>
      <c r="B399" s="182" t="s">
        <v>1954</v>
      </c>
      <c r="C399" s="183">
        <v>987</v>
      </c>
    </row>
    <row r="400" spans="1:3" ht="12.75">
      <c r="A400" s="180" t="s">
        <v>1720</v>
      </c>
      <c r="B400" s="180" t="s">
        <v>1955</v>
      </c>
      <c r="C400" s="181">
        <v>336.5</v>
      </c>
    </row>
    <row r="401" spans="1:3" ht="12.75">
      <c r="A401" s="180" t="s">
        <v>1721</v>
      </c>
      <c r="B401" s="180" t="s">
        <v>1956</v>
      </c>
      <c r="C401" s="181">
        <v>269.2</v>
      </c>
    </row>
    <row r="402" spans="1:3" ht="12.75">
      <c r="A402" s="182" t="s">
        <v>1722</v>
      </c>
      <c r="B402" s="182" t="s">
        <v>1957</v>
      </c>
      <c r="C402" s="183">
        <v>814</v>
      </c>
    </row>
    <row r="403" spans="1:3" ht="12.75">
      <c r="A403" s="182" t="s">
        <v>1723</v>
      </c>
      <c r="B403" s="182" t="s">
        <v>1958</v>
      </c>
      <c r="C403" s="183">
        <v>1234</v>
      </c>
    </row>
    <row r="404" spans="1:3" ht="12.75">
      <c r="A404" s="182" t="s">
        <v>1724</v>
      </c>
      <c r="B404" s="182" t="s">
        <v>1959</v>
      </c>
      <c r="C404" s="183">
        <v>617</v>
      </c>
    </row>
    <row r="405" spans="1:3" ht="12.75">
      <c r="A405" s="180" t="s">
        <v>1725</v>
      </c>
      <c r="B405" s="180" t="s">
        <v>1960</v>
      </c>
      <c r="C405" s="181">
        <v>525.3</v>
      </c>
    </row>
    <row r="406" spans="1:3" ht="12.75">
      <c r="A406" s="180" t="s">
        <v>1726</v>
      </c>
      <c r="B406" s="180" t="s">
        <v>1961</v>
      </c>
      <c r="C406" s="181">
        <v>420.3</v>
      </c>
    </row>
    <row r="407" spans="1:3" ht="12.75">
      <c r="A407" s="182" t="s">
        <v>1727</v>
      </c>
      <c r="B407" s="182" t="s">
        <v>1962</v>
      </c>
      <c r="C407" s="183">
        <v>1271</v>
      </c>
    </row>
    <row r="408" spans="1:3" ht="12.75">
      <c r="A408" s="182" t="s">
        <v>1728</v>
      </c>
      <c r="B408" s="182" t="s">
        <v>1963</v>
      </c>
      <c r="C408" s="183">
        <v>1733</v>
      </c>
    </row>
    <row r="409" spans="1:3" ht="12.75">
      <c r="A409" s="182" t="s">
        <v>1729</v>
      </c>
      <c r="B409" s="182" t="s">
        <v>1964</v>
      </c>
      <c r="C409" s="183">
        <v>924</v>
      </c>
    </row>
    <row r="410" spans="1:3" ht="12.75">
      <c r="A410" s="180" t="s">
        <v>1730</v>
      </c>
      <c r="B410" s="180" t="s">
        <v>1965</v>
      </c>
      <c r="C410" s="181">
        <v>315.1</v>
      </c>
    </row>
    <row r="411" spans="1:3" ht="12.75">
      <c r="A411" s="180" t="s">
        <v>1731</v>
      </c>
      <c r="B411" s="180" t="s">
        <v>1966</v>
      </c>
      <c r="C411" s="181">
        <v>252.1</v>
      </c>
    </row>
    <row r="412" spans="1:3" ht="12.75">
      <c r="A412" s="182" t="s">
        <v>1732</v>
      </c>
      <c r="B412" s="182" t="s">
        <v>1967</v>
      </c>
      <c r="C412" s="183">
        <v>763</v>
      </c>
    </row>
    <row r="413" spans="1:3" ht="12.75">
      <c r="A413" s="182" t="s">
        <v>1733</v>
      </c>
      <c r="B413" s="182" t="s">
        <v>1968</v>
      </c>
      <c r="C413" s="183">
        <v>1155</v>
      </c>
    </row>
    <row r="414" spans="1:3" ht="12.75">
      <c r="A414" s="182" t="s">
        <v>1734</v>
      </c>
      <c r="B414" s="182" t="s">
        <v>1969</v>
      </c>
      <c r="C414" s="183">
        <v>578</v>
      </c>
    </row>
    <row r="415" spans="1:3" ht="12.75">
      <c r="A415" s="180" t="s">
        <v>1735</v>
      </c>
      <c r="B415" s="180" t="s">
        <v>1970</v>
      </c>
      <c r="C415" s="181">
        <v>491.8</v>
      </c>
    </row>
    <row r="416" spans="1:3" ht="12.75">
      <c r="A416" s="180" t="s">
        <v>1736</v>
      </c>
      <c r="B416" s="180" t="s">
        <v>1971</v>
      </c>
      <c r="C416" s="181">
        <v>393.5</v>
      </c>
    </row>
    <row r="417" spans="1:3" ht="12.75">
      <c r="A417" s="182" t="s">
        <v>1737</v>
      </c>
      <c r="B417" s="182" t="s">
        <v>1972</v>
      </c>
      <c r="C417" s="183">
        <v>1190</v>
      </c>
    </row>
    <row r="418" spans="1:3" ht="12.75">
      <c r="A418" s="182" t="s">
        <v>1738</v>
      </c>
      <c r="B418" s="182" t="s">
        <v>1973</v>
      </c>
      <c r="C418" s="183">
        <v>1622</v>
      </c>
    </row>
    <row r="419" spans="1:3" ht="12.75">
      <c r="A419" s="182" t="s">
        <v>1739</v>
      </c>
      <c r="B419" s="182" t="s">
        <v>1974</v>
      </c>
      <c r="C419" s="183">
        <v>865</v>
      </c>
    </row>
    <row r="420" spans="1:3" ht="12.75">
      <c r="A420" s="180" t="s">
        <v>1740</v>
      </c>
      <c r="B420" s="180" t="s">
        <v>1975</v>
      </c>
      <c r="C420" s="181">
        <v>295</v>
      </c>
    </row>
    <row r="421" spans="1:3" ht="12.75">
      <c r="A421" s="180" t="s">
        <v>1741</v>
      </c>
      <c r="B421" s="180" t="s">
        <v>1976</v>
      </c>
      <c r="C421" s="181">
        <v>236</v>
      </c>
    </row>
    <row r="422" spans="1:3" ht="12.75">
      <c r="A422" s="182" t="s">
        <v>1742</v>
      </c>
      <c r="B422" s="182" t="s">
        <v>1977</v>
      </c>
      <c r="C422" s="183">
        <v>714</v>
      </c>
    </row>
    <row r="423" spans="1:3" ht="12.75">
      <c r="A423" s="182" t="s">
        <v>1743</v>
      </c>
      <c r="B423" s="182" t="s">
        <v>1978</v>
      </c>
      <c r="C423" s="183">
        <v>1082</v>
      </c>
    </row>
    <row r="424" spans="1:3" ht="12.75">
      <c r="A424" s="182" t="s">
        <v>1744</v>
      </c>
      <c r="B424" s="182" t="s">
        <v>1979</v>
      </c>
      <c r="C424" s="183">
        <v>541</v>
      </c>
    </row>
    <row r="425" spans="1:3" ht="12.75">
      <c r="A425" s="180" t="s">
        <v>1745</v>
      </c>
      <c r="B425" s="180" t="s">
        <v>1980</v>
      </c>
      <c r="C425" s="181">
        <v>454.1</v>
      </c>
    </row>
    <row r="426" spans="1:3" ht="12.75">
      <c r="A426" s="180" t="s">
        <v>1746</v>
      </c>
      <c r="B426" s="180" t="s">
        <v>1981</v>
      </c>
      <c r="C426" s="181">
        <v>363.4</v>
      </c>
    </row>
    <row r="427" spans="1:3" ht="12.75">
      <c r="A427" s="182" t="s">
        <v>1747</v>
      </c>
      <c r="B427" s="182" t="s">
        <v>1982</v>
      </c>
      <c r="C427" s="183">
        <v>1149</v>
      </c>
    </row>
    <row r="428" spans="1:3" ht="12.75">
      <c r="A428" s="182" t="s">
        <v>1748</v>
      </c>
      <c r="B428" s="182" t="s">
        <v>1983</v>
      </c>
      <c r="C428" s="183">
        <v>1566</v>
      </c>
    </row>
    <row r="429" spans="1:3" ht="12.75">
      <c r="A429" s="182" t="s">
        <v>1749</v>
      </c>
      <c r="B429" s="182" t="s">
        <v>1984</v>
      </c>
      <c r="C429" s="183">
        <v>835</v>
      </c>
    </row>
    <row r="430" spans="1:3" ht="12.75">
      <c r="A430" s="180" t="s">
        <v>1750</v>
      </c>
      <c r="B430" s="180" t="s">
        <v>1985</v>
      </c>
      <c r="C430" s="181">
        <v>272.4</v>
      </c>
    </row>
    <row r="431" spans="1:3" ht="12.75">
      <c r="A431" s="180" t="s">
        <v>1751</v>
      </c>
      <c r="B431" s="180" t="s">
        <v>1986</v>
      </c>
      <c r="C431" s="181">
        <v>217.9</v>
      </c>
    </row>
    <row r="432" spans="1:3" ht="12.75">
      <c r="A432" s="182" t="s">
        <v>1752</v>
      </c>
      <c r="B432" s="182" t="s">
        <v>1987</v>
      </c>
      <c r="C432" s="183">
        <v>689</v>
      </c>
    </row>
    <row r="433" spans="1:3" ht="12.75">
      <c r="A433" s="182" t="s">
        <v>1753</v>
      </c>
      <c r="B433" s="182" t="s">
        <v>1988</v>
      </c>
      <c r="C433" s="183">
        <v>1044</v>
      </c>
    </row>
    <row r="434" spans="1:3" ht="12.75">
      <c r="A434" s="182" t="s">
        <v>1754</v>
      </c>
      <c r="B434" s="182" t="s">
        <v>1989</v>
      </c>
      <c r="C434" s="183">
        <v>522</v>
      </c>
    </row>
    <row r="435" spans="1:3" ht="12.75">
      <c r="A435" s="180" t="s">
        <v>1755</v>
      </c>
      <c r="B435" s="180" t="s">
        <v>1990</v>
      </c>
      <c r="C435" s="181">
        <v>419.3</v>
      </c>
    </row>
    <row r="436" spans="1:3" ht="12.75">
      <c r="A436" s="180" t="s">
        <v>1756</v>
      </c>
      <c r="B436" s="180" t="s">
        <v>1991</v>
      </c>
      <c r="C436" s="181">
        <v>335.5</v>
      </c>
    </row>
    <row r="437" spans="1:3" ht="12.75">
      <c r="A437" s="182" t="s">
        <v>1757</v>
      </c>
      <c r="B437" s="182" t="s">
        <v>1992</v>
      </c>
      <c r="C437" s="183">
        <v>1061</v>
      </c>
    </row>
    <row r="438" spans="1:3" ht="12.75">
      <c r="A438" s="182" t="s">
        <v>1758</v>
      </c>
      <c r="B438" s="182" t="s">
        <v>1993</v>
      </c>
      <c r="C438" s="183">
        <v>1446</v>
      </c>
    </row>
    <row r="439" spans="1:3" ht="12.75">
      <c r="A439" s="182" t="s">
        <v>1759</v>
      </c>
      <c r="B439" s="182" t="s">
        <v>1994</v>
      </c>
      <c r="C439" s="183">
        <v>771</v>
      </c>
    </row>
    <row r="440" spans="1:3" ht="12.75">
      <c r="A440" s="180" t="s">
        <v>1760</v>
      </c>
      <c r="B440" s="180" t="s">
        <v>1995</v>
      </c>
      <c r="C440" s="181">
        <v>251.5</v>
      </c>
    </row>
    <row r="441" spans="1:3" ht="12.75">
      <c r="A441" s="180" t="s">
        <v>1761</v>
      </c>
      <c r="B441" s="180" t="s">
        <v>1996</v>
      </c>
      <c r="C441" s="181">
        <v>201.2</v>
      </c>
    </row>
    <row r="442" spans="1:3" ht="12.75">
      <c r="A442" s="182" t="s">
        <v>1762</v>
      </c>
      <c r="B442" s="182" t="s">
        <v>1997</v>
      </c>
      <c r="C442" s="183">
        <v>636</v>
      </c>
    </row>
    <row r="443" spans="1:3" ht="12.75">
      <c r="A443" s="182" t="s">
        <v>1763</v>
      </c>
      <c r="B443" s="182" t="s">
        <v>1998</v>
      </c>
      <c r="C443" s="183">
        <v>964</v>
      </c>
    </row>
    <row r="444" spans="1:3" ht="12.75">
      <c r="A444" s="182" t="s">
        <v>1764</v>
      </c>
      <c r="B444" s="182" t="s">
        <v>1999</v>
      </c>
      <c r="C444" s="183">
        <v>482</v>
      </c>
    </row>
    <row r="445" spans="1:3" ht="12.75">
      <c r="A445" s="180" t="s">
        <v>1765</v>
      </c>
      <c r="B445" s="180" t="s">
        <v>2000</v>
      </c>
      <c r="C445" s="181">
        <v>384.1</v>
      </c>
    </row>
    <row r="446" spans="1:3" ht="12.75">
      <c r="A446" s="180" t="s">
        <v>1766</v>
      </c>
      <c r="B446" s="180" t="s">
        <v>2001</v>
      </c>
      <c r="C446" s="181">
        <v>307.4</v>
      </c>
    </row>
    <row r="447" spans="1:3" ht="12.75">
      <c r="A447" s="182" t="s">
        <v>1767</v>
      </c>
      <c r="B447" s="182" t="s">
        <v>2002</v>
      </c>
      <c r="C447" s="183">
        <v>971</v>
      </c>
    </row>
    <row r="448" spans="1:3" ht="12.75">
      <c r="A448" s="182" t="s">
        <v>1768</v>
      </c>
      <c r="B448" s="182" t="s">
        <v>2003</v>
      </c>
      <c r="C448" s="183">
        <v>1325</v>
      </c>
    </row>
    <row r="449" spans="1:3" ht="12.75">
      <c r="A449" s="182" t="s">
        <v>1769</v>
      </c>
      <c r="B449" s="182" t="s">
        <v>2004</v>
      </c>
      <c r="C449" s="183">
        <v>706</v>
      </c>
    </row>
    <row r="450" spans="1:3" ht="12.75">
      <c r="A450" s="180" t="s">
        <v>1770</v>
      </c>
      <c r="B450" s="180" t="s">
        <v>2005</v>
      </c>
      <c r="C450" s="181">
        <v>230.4</v>
      </c>
    </row>
    <row r="451" spans="1:3" ht="12.75">
      <c r="A451" s="180" t="s">
        <v>1771</v>
      </c>
      <c r="B451" s="180" t="s">
        <v>2006</v>
      </c>
      <c r="C451" s="181">
        <v>184.3</v>
      </c>
    </row>
    <row r="452" spans="1:3" ht="12.75">
      <c r="A452" s="182" t="s">
        <v>1772</v>
      </c>
      <c r="B452" s="182" t="s">
        <v>2007</v>
      </c>
      <c r="C452" s="183">
        <v>583</v>
      </c>
    </row>
    <row r="453" spans="1:3" ht="12.75">
      <c r="A453" s="182" t="s">
        <v>1773</v>
      </c>
      <c r="B453" s="182" t="s">
        <v>2008</v>
      </c>
      <c r="C453" s="183">
        <v>883</v>
      </c>
    </row>
    <row r="454" spans="1:3" ht="12.75">
      <c r="A454" s="182" t="s">
        <v>1774</v>
      </c>
      <c r="B454" s="182" t="s">
        <v>2009</v>
      </c>
      <c r="C454" s="183">
        <v>442</v>
      </c>
    </row>
    <row r="455" spans="1:3" ht="12.75">
      <c r="A455" s="180" t="s">
        <v>1775</v>
      </c>
      <c r="B455" s="180" t="s">
        <v>2010</v>
      </c>
      <c r="C455" s="181">
        <v>348.1</v>
      </c>
    </row>
    <row r="456" spans="1:3" ht="12.75">
      <c r="A456" s="180" t="s">
        <v>1776</v>
      </c>
      <c r="B456" s="180" t="s">
        <v>2011</v>
      </c>
      <c r="C456" s="181">
        <v>278.5</v>
      </c>
    </row>
    <row r="457" spans="1:3" ht="12.75">
      <c r="A457" s="182" t="s">
        <v>1777</v>
      </c>
      <c r="B457" s="182" t="s">
        <v>2012</v>
      </c>
      <c r="C457" s="183">
        <v>919</v>
      </c>
    </row>
    <row r="458" spans="1:3" ht="12.75">
      <c r="A458" s="182" t="s">
        <v>1778</v>
      </c>
      <c r="B458" s="182" t="s">
        <v>2013</v>
      </c>
      <c r="C458" s="183">
        <v>1253</v>
      </c>
    </row>
    <row r="459" spans="1:3" ht="12.75">
      <c r="A459" s="182" t="s">
        <v>1779</v>
      </c>
      <c r="B459" s="182" t="s">
        <v>2014</v>
      </c>
      <c r="C459" s="183">
        <v>668</v>
      </c>
    </row>
    <row r="460" spans="1:3" ht="12.75">
      <c r="A460" s="180" t="s">
        <v>1780</v>
      </c>
      <c r="B460" s="180" t="s">
        <v>2015</v>
      </c>
      <c r="C460" s="181">
        <v>208.8</v>
      </c>
    </row>
    <row r="461" spans="1:3" ht="12.75">
      <c r="A461" s="180" t="s">
        <v>1781</v>
      </c>
      <c r="B461" s="180" t="s">
        <v>2016</v>
      </c>
      <c r="C461" s="181">
        <v>167</v>
      </c>
    </row>
    <row r="462" spans="1:3" ht="12.75">
      <c r="A462" s="182" t="s">
        <v>1782</v>
      </c>
      <c r="B462" s="182" t="s">
        <v>2017</v>
      </c>
      <c r="C462" s="183">
        <v>551</v>
      </c>
    </row>
    <row r="463" spans="1:3" ht="12.75">
      <c r="A463" s="182" t="s">
        <v>1783</v>
      </c>
      <c r="B463" s="182" t="s">
        <v>2018</v>
      </c>
      <c r="C463" s="183">
        <v>835</v>
      </c>
    </row>
    <row r="464" spans="1:3" ht="12.75">
      <c r="A464" s="182" t="s">
        <v>1784</v>
      </c>
      <c r="B464" s="182" t="s">
        <v>2019</v>
      </c>
      <c r="C464" s="183">
        <v>418</v>
      </c>
    </row>
    <row r="465" spans="1:3" ht="12.75">
      <c r="A465" s="180" t="s">
        <v>3318</v>
      </c>
      <c r="B465" s="180" t="s">
        <v>3918</v>
      </c>
      <c r="C465" s="181">
        <v>10724</v>
      </c>
    </row>
    <row r="466" spans="1:3" ht="12.75">
      <c r="A466" s="180" t="s">
        <v>3319</v>
      </c>
      <c r="B466" s="180" t="s">
        <v>3919</v>
      </c>
      <c r="C466" s="181">
        <v>8579</v>
      </c>
    </row>
    <row r="467" spans="1:3" ht="12.75">
      <c r="A467" s="180" t="s">
        <v>3320</v>
      </c>
      <c r="B467" s="180" t="s">
        <v>3920</v>
      </c>
      <c r="C467" s="181">
        <v>26840</v>
      </c>
    </row>
    <row r="468" spans="1:3" ht="12.75">
      <c r="A468" s="180" t="s">
        <v>3321</v>
      </c>
      <c r="B468" s="180" t="s">
        <v>3921</v>
      </c>
      <c r="C468" s="181">
        <v>36600</v>
      </c>
    </row>
    <row r="469" spans="1:3" ht="12.75">
      <c r="A469" s="180" t="s">
        <v>3322</v>
      </c>
      <c r="B469" s="180" t="s">
        <v>3922</v>
      </c>
      <c r="C469" s="181">
        <v>19520</v>
      </c>
    </row>
    <row r="470" spans="1:3" ht="12.75">
      <c r="A470" s="180" t="s">
        <v>3323</v>
      </c>
      <c r="B470" s="180" t="s">
        <v>3923</v>
      </c>
      <c r="C470" s="181">
        <v>6422</v>
      </c>
    </row>
    <row r="471" spans="1:3" ht="12.75">
      <c r="A471" s="180" t="s">
        <v>3324</v>
      </c>
      <c r="B471" s="180" t="s">
        <v>3924</v>
      </c>
      <c r="C471" s="181">
        <v>5139</v>
      </c>
    </row>
    <row r="472" spans="1:3" ht="12.75">
      <c r="A472" s="180" t="s">
        <v>3325</v>
      </c>
      <c r="B472" s="180" t="s">
        <v>3925</v>
      </c>
      <c r="C472" s="181">
        <v>16104</v>
      </c>
    </row>
    <row r="473" spans="1:3" ht="12.75">
      <c r="A473" s="180" t="s">
        <v>3326</v>
      </c>
      <c r="B473" s="180" t="s">
        <v>3926</v>
      </c>
      <c r="C473" s="181">
        <v>24400</v>
      </c>
    </row>
    <row r="474" spans="1:3" ht="12.75">
      <c r="A474" s="180" t="s">
        <v>3327</v>
      </c>
      <c r="B474" s="180" t="s">
        <v>3927</v>
      </c>
      <c r="C474" s="181">
        <v>12200</v>
      </c>
    </row>
    <row r="475" spans="1:3" ht="12.75">
      <c r="A475" s="180" t="s">
        <v>3328</v>
      </c>
      <c r="B475" s="180" t="s">
        <v>3928</v>
      </c>
      <c r="C475" s="189">
        <v>10724</v>
      </c>
    </row>
    <row r="476" spans="1:3" ht="12.75">
      <c r="A476" s="180" t="s">
        <v>3329</v>
      </c>
      <c r="B476" s="180" t="s">
        <v>3929</v>
      </c>
      <c r="C476" s="181">
        <v>8579</v>
      </c>
    </row>
    <row r="477" spans="1:3" ht="12.75">
      <c r="A477" s="180" t="s">
        <v>3330</v>
      </c>
      <c r="B477" s="180" t="s">
        <v>3930</v>
      </c>
      <c r="C477" s="181">
        <v>26840</v>
      </c>
    </row>
    <row r="478" spans="1:3" ht="12.75">
      <c r="A478" s="180" t="s">
        <v>3331</v>
      </c>
      <c r="B478" s="180" t="s">
        <v>3931</v>
      </c>
      <c r="C478" s="181">
        <v>36600</v>
      </c>
    </row>
    <row r="479" spans="1:3" ht="12.75">
      <c r="A479" s="180" t="s">
        <v>3332</v>
      </c>
      <c r="B479" s="180" t="s">
        <v>3932</v>
      </c>
      <c r="C479" s="181">
        <v>19520</v>
      </c>
    </row>
    <row r="480" spans="1:3" ht="12.75">
      <c r="A480" s="180" t="s">
        <v>3333</v>
      </c>
      <c r="B480" s="180" t="s">
        <v>3933</v>
      </c>
      <c r="C480" s="181">
        <v>6422</v>
      </c>
    </row>
    <row r="481" spans="1:3" ht="12.75">
      <c r="A481" s="180" t="s">
        <v>3334</v>
      </c>
      <c r="B481" s="180" t="s">
        <v>3934</v>
      </c>
      <c r="C481" s="181">
        <v>5139</v>
      </c>
    </row>
    <row r="482" spans="1:3" ht="12.75">
      <c r="A482" s="180" t="s">
        <v>3335</v>
      </c>
      <c r="B482" s="180" t="s">
        <v>3935</v>
      </c>
      <c r="C482" s="181">
        <v>16104</v>
      </c>
    </row>
    <row r="483" spans="1:3" ht="12.75">
      <c r="A483" s="180" t="s">
        <v>3336</v>
      </c>
      <c r="B483" s="180" t="s">
        <v>3936</v>
      </c>
      <c r="C483" s="181">
        <v>24400</v>
      </c>
    </row>
    <row r="484" spans="1:3" ht="12.75">
      <c r="A484" s="180" t="s">
        <v>3337</v>
      </c>
      <c r="B484" s="180" t="s">
        <v>3937</v>
      </c>
      <c r="C484" s="181">
        <v>12200</v>
      </c>
    </row>
    <row r="485" spans="1:3" ht="12.75">
      <c r="A485" s="180" t="s">
        <v>3338</v>
      </c>
      <c r="B485" s="180" t="s">
        <v>3938</v>
      </c>
      <c r="C485" s="181">
        <v>10724</v>
      </c>
    </row>
    <row r="486" spans="1:3" ht="12.75">
      <c r="A486" s="180" t="s">
        <v>3339</v>
      </c>
      <c r="B486" s="180" t="s">
        <v>3939</v>
      </c>
      <c r="C486" s="181">
        <v>8579</v>
      </c>
    </row>
    <row r="487" spans="1:3" ht="12.75">
      <c r="A487" s="180" t="s">
        <v>3340</v>
      </c>
      <c r="B487" s="180" t="s">
        <v>3940</v>
      </c>
      <c r="C487" s="181">
        <v>26840</v>
      </c>
    </row>
    <row r="488" spans="1:3" ht="12.75">
      <c r="A488" s="180" t="s">
        <v>3341</v>
      </c>
      <c r="B488" s="180" t="s">
        <v>3941</v>
      </c>
      <c r="C488" s="181">
        <v>36600</v>
      </c>
    </row>
    <row r="489" spans="1:3" ht="12.75">
      <c r="A489" s="180" t="s">
        <v>3342</v>
      </c>
      <c r="B489" s="180" t="s">
        <v>3942</v>
      </c>
      <c r="C489" s="181">
        <v>19520</v>
      </c>
    </row>
    <row r="490" spans="1:3" ht="12.75">
      <c r="A490" s="180" t="s">
        <v>3343</v>
      </c>
      <c r="B490" s="180" t="s">
        <v>3943</v>
      </c>
      <c r="C490" s="181">
        <v>6422</v>
      </c>
    </row>
    <row r="491" spans="1:3" ht="12.75">
      <c r="A491" s="180" t="s">
        <v>3344</v>
      </c>
      <c r="B491" s="180" t="s">
        <v>3944</v>
      </c>
      <c r="C491" s="181">
        <v>5139</v>
      </c>
    </row>
    <row r="492" spans="1:3" ht="12.75">
      <c r="A492" s="180" t="s">
        <v>3345</v>
      </c>
      <c r="B492" s="180" t="s">
        <v>3945</v>
      </c>
      <c r="C492" s="181">
        <v>16104</v>
      </c>
    </row>
    <row r="493" spans="1:3" ht="12.75">
      <c r="A493" s="180" t="s">
        <v>3346</v>
      </c>
      <c r="B493" s="180" t="s">
        <v>3946</v>
      </c>
      <c r="C493" s="181">
        <v>24400</v>
      </c>
    </row>
    <row r="494" spans="1:3" ht="12.75">
      <c r="A494" s="180" t="s">
        <v>3347</v>
      </c>
      <c r="B494" s="180" t="s">
        <v>3947</v>
      </c>
      <c r="C494" s="181">
        <v>12200</v>
      </c>
    </row>
    <row r="495" spans="1:3" ht="12.75">
      <c r="A495" s="180" t="s">
        <v>3348</v>
      </c>
      <c r="B495" s="180" t="s">
        <v>3948</v>
      </c>
      <c r="C495" s="181">
        <v>10724</v>
      </c>
    </row>
    <row r="496" spans="1:3" ht="12.75">
      <c r="A496" s="180" t="s">
        <v>3349</v>
      </c>
      <c r="B496" s="180" t="s">
        <v>3949</v>
      </c>
      <c r="C496" s="181">
        <v>8579</v>
      </c>
    </row>
    <row r="497" spans="1:3" ht="12.75">
      <c r="A497" s="180" t="s">
        <v>3350</v>
      </c>
      <c r="B497" s="180" t="s">
        <v>3950</v>
      </c>
      <c r="C497" s="181">
        <v>26840</v>
      </c>
    </row>
    <row r="498" spans="1:3" ht="12.75">
      <c r="A498" s="180" t="s">
        <v>3351</v>
      </c>
      <c r="B498" s="180" t="s">
        <v>3951</v>
      </c>
      <c r="C498" s="181">
        <v>36600</v>
      </c>
    </row>
    <row r="499" spans="1:3" ht="12.75">
      <c r="A499" s="180" t="s">
        <v>3352</v>
      </c>
      <c r="B499" s="180" t="s">
        <v>3952</v>
      </c>
      <c r="C499" s="181">
        <v>19520</v>
      </c>
    </row>
    <row r="500" spans="1:3" ht="12.75">
      <c r="A500" s="180" t="s">
        <v>3353</v>
      </c>
      <c r="B500" s="180" t="s">
        <v>3953</v>
      </c>
      <c r="C500" s="181">
        <v>6422</v>
      </c>
    </row>
    <row r="501" spans="1:3" ht="12.75">
      <c r="A501" s="180" t="s">
        <v>3354</v>
      </c>
      <c r="B501" s="180" t="s">
        <v>3954</v>
      </c>
      <c r="C501" s="181">
        <v>5139</v>
      </c>
    </row>
    <row r="502" spans="1:3" ht="12.75">
      <c r="A502" s="180" t="s">
        <v>3355</v>
      </c>
      <c r="B502" s="180" t="s">
        <v>3955</v>
      </c>
      <c r="C502" s="181">
        <v>16104</v>
      </c>
    </row>
    <row r="503" spans="1:3" ht="12.75">
      <c r="A503" s="180" t="s">
        <v>3356</v>
      </c>
      <c r="B503" s="180" t="s">
        <v>3956</v>
      </c>
      <c r="C503" s="181">
        <v>24400</v>
      </c>
    </row>
    <row r="504" spans="1:3" ht="12.75">
      <c r="A504" s="180" t="s">
        <v>3357</v>
      </c>
      <c r="B504" s="180" t="s">
        <v>3957</v>
      </c>
      <c r="C504" s="181">
        <v>12200</v>
      </c>
    </row>
    <row r="505" spans="1:3" ht="12.75">
      <c r="A505" s="180" t="s">
        <v>3358</v>
      </c>
      <c r="B505" s="180" t="s">
        <v>3958</v>
      </c>
      <c r="C505" s="181">
        <v>10724</v>
      </c>
    </row>
    <row r="506" spans="1:3" ht="12.75">
      <c r="A506" s="180" t="s">
        <v>3359</v>
      </c>
      <c r="B506" s="180" t="s">
        <v>3959</v>
      </c>
      <c r="C506" s="181">
        <v>8579</v>
      </c>
    </row>
    <row r="507" spans="1:3" ht="12.75">
      <c r="A507" s="180" t="s">
        <v>3360</v>
      </c>
      <c r="B507" s="180" t="s">
        <v>3960</v>
      </c>
      <c r="C507" s="181">
        <v>26840</v>
      </c>
    </row>
    <row r="508" spans="1:3" ht="12.75">
      <c r="A508" s="180" t="s">
        <v>3361</v>
      </c>
      <c r="B508" s="180" t="s">
        <v>3961</v>
      </c>
      <c r="C508" s="181">
        <v>36600</v>
      </c>
    </row>
    <row r="509" spans="1:3" ht="12.75">
      <c r="A509" s="180" t="s">
        <v>3362</v>
      </c>
      <c r="B509" s="180" t="s">
        <v>3962</v>
      </c>
      <c r="C509" s="181">
        <v>19520</v>
      </c>
    </row>
    <row r="510" spans="1:3" ht="12.75">
      <c r="A510" s="180" t="s">
        <v>3363</v>
      </c>
      <c r="B510" s="180" t="s">
        <v>3963</v>
      </c>
      <c r="C510" s="181">
        <v>6422</v>
      </c>
    </row>
    <row r="511" spans="1:3" ht="12.75">
      <c r="A511" s="180" t="s">
        <v>3364</v>
      </c>
      <c r="B511" s="180" t="s">
        <v>3964</v>
      </c>
      <c r="C511" s="181">
        <v>5139</v>
      </c>
    </row>
    <row r="512" spans="1:3" ht="12.75">
      <c r="A512" s="180" t="s">
        <v>3365</v>
      </c>
      <c r="B512" s="180" t="s">
        <v>3965</v>
      </c>
      <c r="C512" s="181">
        <v>16104</v>
      </c>
    </row>
    <row r="513" spans="1:3" ht="12.75">
      <c r="A513" s="180" t="s">
        <v>3366</v>
      </c>
      <c r="B513" s="180" t="s">
        <v>3966</v>
      </c>
      <c r="C513" s="181">
        <v>24400</v>
      </c>
    </row>
    <row r="514" spans="1:3" ht="12.75">
      <c r="A514" s="180" t="s">
        <v>3367</v>
      </c>
      <c r="B514" s="180" t="s">
        <v>3967</v>
      </c>
      <c r="C514" s="181">
        <v>12200</v>
      </c>
    </row>
    <row r="515" spans="1:3" ht="12.75">
      <c r="A515" s="180" t="s">
        <v>3368</v>
      </c>
      <c r="B515" s="180" t="s">
        <v>3968</v>
      </c>
      <c r="C515" s="181">
        <v>10724</v>
      </c>
    </row>
    <row r="516" spans="1:3" ht="12.75">
      <c r="A516" s="180" t="s">
        <v>3369</v>
      </c>
      <c r="B516" s="180" t="s">
        <v>3969</v>
      </c>
      <c r="C516" s="181">
        <v>8579</v>
      </c>
    </row>
    <row r="517" spans="1:3" ht="12.75">
      <c r="A517" s="180" t="s">
        <v>3370</v>
      </c>
      <c r="B517" s="180" t="s">
        <v>3970</v>
      </c>
      <c r="C517" s="181">
        <v>26840</v>
      </c>
    </row>
    <row r="518" spans="1:3" ht="12.75">
      <c r="A518" s="180" t="s">
        <v>3371</v>
      </c>
      <c r="B518" s="180" t="s">
        <v>3971</v>
      </c>
      <c r="C518" s="181">
        <v>36600</v>
      </c>
    </row>
    <row r="519" spans="1:3" ht="12.75">
      <c r="A519" s="180" t="s">
        <v>3372</v>
      </c>
      <c r="B519" s="180" t="s">
        <v>3972</v>
      </c>
      <c r="C519" s="181">
        <v>19520</v>
      </c>
    </row>
    <row r="520" spans="1:3" ht="12.75">
      <c r="A520" s="180" t="s">
        <v>3373</v>
      </c>
      <c r="B520" s="180" t="s">
        <v>3973</v>
      </c>
      <c r="C520" s="181">
        <v>6422</v>
      </c>
    </row>
    <row r="521" spans="1:3" ht="12.75">
      <c r="A521" s="180" t="s">
        <v>3374</v>
      </c>
      <c r="B521" s="180" t="s">
        <v>3974</v>
      </c>
      <c r="C521" s="181">
        <v>5139</v>
      </c>
    </row>
    <row r="522" spans="1:3" ht="12.75">
      <c r="A522" s="180" t="s">
        <v>3375</v>
      </c>
      <c r="B522" s="180" t="s">
        <v>3975</v>
      </c>
      <c r="C522" s="181">
        <v>16104</v>
      </c>
    </row>
    <row r="523" spans="1:3" ht="12.75">
      <c r="A523" s="180" t="s">
        <v>3376</v>
      </c>
      <c r="B523" s="180" t="s">
        <v>3976</v>
      </c>
      <c r="C523" s="181">
        <v>24400</v>
      </c>
    </row>
    <row r="524" spans="1:3" ht="12.75">
      <c r="A524" s="180" t="s">
        <v>3377</v>
      </c>
      <c r="B524" s="180" t="s">
        <v>3977</v>
      </c>
      <c r="C524" s="181">
        <v>12200</v>
      </c>
    </row>
    <row r="525" spans="1:3" ht="12.75">
      <c r="A525" s="180" t="s">
        <v>3378</v>
      </c>
      <c r="B525" s="180" t="s">
        <v>3978</v>
      </c>
      <c r="C525" s="181">
        <v>10724</v>
      </c>
    </row>
    <row r="526" spans="1:3" ht="12.75">
      <c r="A526" s="180" t="s">
        <v>3379</v>
      </c>
      <c r="B526" s="180" t="s">
        <v>3979</v>
      </c>
      <c r="C526" s="181">
        <v>8579</v>
      </c>
    </row>
    <row r="527" spans="1:3" ht="12.75">
      <c r="A527" s="180" t="s">
        <v>3380</v>
      </c>
      <c r="B527" s="180" t="s">
        <v>3980</v>
      </c>
      <c r="C527" s="181">
        <v>26840</v>
      </c>
    </row>
    <row r="528" spans="1:3" ht="12.75">
      <c r="A528" s="180" t="s">
        <v>3381</v>
      </c>
      <c r="B528" s="180" t="s">
        <v>3981</v>
      </c>
      <c r="C528" s="181">
        <v>36600</v>
      </c>
    </row>
    <row r="529" spans="1:3" ht="12.75">
      <c r="A529" s="180" t="s">
        <v>3382</v>
      </c>
      <c r="B529" s="180" t="s">
        <v>3982</v>
      </c>
      <c r="C529" s="181">
        <v>19520</v>
      </c>
    </row>
    <row r="530" spans="1:3" ht="12.75">
      <c r="A530" s="180" t="s">
        <v>3383</v>
      </c>
      <c r="B530" s="180" t="s">
        <v>3983</v>
      </c>
      <c r="C530" s="181">
        <v>6422</v>
      </c>
    </row>
    <row r="531" spans="1:3" ht="12.75">
      <c r="A531" s="180" t="s">
        <v>3384</v>
      </c>
      <c r="B531" s="180" t="s">
        <v>3984</v>
      </c>
      <c r="C531" s="181">
        <v>5139</v>
      </c>
    </row>
    <row r="532" spans="1:3" ht="12.75">
      <c r="A532" s="180" t="s">
        <v>3385</v>
      </c>
      <c r="B532" s="180" t="s">
        <v>3985</v>
      </c>
      <c r="C532" s="181">
        <v>16104</v>
      </c>
    </row>
    <row r="533" spans="1:3" ht="12.75">
      <c r="A533" s="180" t="s">
        <v>3386</v>
      </c>
      <c r="B533" s="180" t="s">
        <v>3986</v>
      </c>
      <c r="C533" s="181">
        <v>24400</v>
      </c>
    </row>
    <row r="534" spans="1:3" ht="12.75">
      <c r="A534" s="180" t="s">
        <v>3387</v>
      </c>
      <c r="B534" s="180" t="s">
        <v>3987</v>
      </c>
      <c r="C534" s="181">
        <v>12200</v>
      </c>
    </row>
    <row r="535" spans="1:3" ht="12.75">
      <c r="A535" s="180" t="s">
        <v>3388</v>
      </c>
      <c r="B535" s="180" t="s">
        <v>3988</v>
      </c>
      <c r="C535" s="181">
        <v>10724</v>
      </c>
    </row>
    <row r="536" spans="1:3" ht="12.75">
      <c r="A536" s="180" t="s">
        <v>3389</v>
      </c>
      <c r="B536" s="180" t="s">
        <v>3989</v>
      </c>
      <c r="C536" s="181">
        <v>8579</v>
      </c>
    </row>
    <row r="537" spans="1:3" ht="12.75">
      <c r="A537" s="180" t="s">
        <v>3390</v>
      </c>
      <c r="B537" s="180" t="s">
        <v>3990</v>
      </c>
      <c r="C537" s="181">
        <v>26840</v>
      </c>
    </row>
    <row r="538" spans="1:3" ht="12.75">
      <c r="A538" s="180" t="s">
        <v>3391</v>
      </c>
      <c r="B538" s="180" t="s">
        <v>3991</v>
      </c>
      <c r="C538" s="181">
        <v>36600</v>
      </c>
    </row>
    <row r="539" spans="1:3" ht="12.75">
      <c r="A539" s="180" t="s">
        <v>3392</v>
      </c>
      <c r="B539" s="180" t="s">
        <v>3992</v>
      </c>
      <c r="C539" s="181">
        <v>19520</v>
      </c>
    </row>
    <row r="540" spans="1:3" ht="12.75">
      <c r="A540" s="180" t="s">
        <v>3393</v>
      </c>
      <c r="B540" s="180" t="s">
        <v>3993</v>
      </c>
      <c r="C540" s="181">
        <v>6422</v>
      </c>
    </row>
    <row r="541" spans="1:3" ht="12.75">
      <c r="A541" s="180" t="s">
        <v>3394</v>
      </c>
      <c r="B541" s="180" t="s">
        <v>3994</v>
      </c>
      <c r="C541" s="181">
        <v>5139</v>
      </c>
    </row>
    <row r="542" spans="1:3" ht="12.75">
      <c r="A542" s="180" t="s">
        <v>3395</v>
      </c>
      <c r="B542" s="180" t="s">
        <v>3995</v>
      </c>
      <c r="C542" s="181">
        <v>16104</v>
      </c>
    </row>
    <row r="543" spans="1:3" ht="12.75">
      <c r="A543" s="180" t="s">
        <v>3396</v>
      </c>
      <c r="B543" s="180" t="s">
        <v>3996</v>
      </c>
      <c r="C543" s="181">
        <v>24400</v>
      </c>
    </row>
    <row r="544" spans="1:3" ht="12.75">
      <c r="A544" s="180" t="s">
        <v>3397</v>
      </c>
      <c r="B544" s="180" t="s">
        <v>3997</v>
      </c>
      <c r="C544" s="181">
        <v>12200</v>
      </c>
    </row>
    <row r="545" spans="1:3" ht="12.75">
      <c r="A545" s="180" t="s">
        <v>3398</v>
      </c>
      <c r="B545" s="180" t="s">
        <v>3998</v>
      </c>
      <c r="C545" s="181">
        <v>10724</v>
      </c>
    </row>
    <row r="546" spans="1:3" ht="12.75">
      <c r="A546" s="180" t="s">
        <v>3399</v>
      </c>
      <c r="B546" s="180" t="s">
        <v>3999</v>
      </c>
      <c r="C546" s="181">
        <v>8579</v>
      </c>
    </row>
    <row r="547" spans="1:3" ht="12.75">
      <c r="A547" s="180" t="s">
        <v>3400</v>
      </c>
      <c r="B547" s="180" t="s">
        <v>4000</v>
      </c>
      <c r="C547" s="181">
        <v>26840</v>
      </c>
    </row>
    <row r="548" spans="1:3" ht="12.75">
      <c r="A548" s="180" t="s">
        <v>3401</v>
      </c>
      <c r="B548" s="180" t="s">
        <v>4001</v>
      </c>
      <c r="C548" s="181">
        <v>36600</v>
      </c>
    </row>
    <row r="549" spans="1:3" ht="12.75">
      <c r="A549" s="180" t="s">
        <v>3402</v>
      </c>
      <c r="B549" s="180" t="s">
        <v>4002</v>
      </c>
      <c r="C549" s="181">
        <v>19520</v>
      </c>
    </row>
    <row r="550" spans="1:3" ht="12.75">
      <c r="A550" s="180" t="s">
        <v>3403</v>
      </c>
      <c r="B550" s="180" t="s">
        <v>4003</v>
      </c>
      <c r="C550" s="181">
        <v>6422</v>
      </c>
    </row>
    <row r="551" spans="1:3" ht="12.75">
      <c r="A551" s="180" t="s">
        <v>3404</v>
      </c>
      <c r="B551" s="180" t="s">
        <v>4004</v>
      </c>
      <c r="C551" s="181">
        <v>5139</v>
      </c>
    </row>
    <row r="552" spans="1:3" ht="12.75">
      <c r="A552" s="180" t="s">
        <v>3405</v>
      </c>
      <c r="B552" s="180" t="s">
        <v>4005</v>
      </c>
      <c r="C552" s="181">
        <v>16104</v>
      </c>
    </row>
    <row r="553" spans="1:3" ht="12.75">
      <c r="A553" s="180" t="s">
        <v>3406</v>
      </c>
      <c r="B553" s="180" t="s">
        <v>4006</v>
      </c>
      <c r="C553" s="181">
        <v>24400</v>
      </c>
    </row>
    <row r="554" spans="1:3" ht="12.75">
      <c r="A554" s="180" t="s">
        <v>3407</v>
      </c>
      <c r="B554" s="180" t="s">
        <v>4007</v>
      </c>
      <c r="C554" s="181">
        <v>12200</v>
      </c>
    </row>
    <row r="555" spans="1:3" ht="12.75">
      <c r="A555" s="180" t="s">
        <v>3408</v>
      </c>
      <c r="B555" s="180" t="s">
        <v>4008</v>
      </c>
      <c r="C555" s="181">
        <v>10724</v>
      </c>
    </row>
    <row r="556" spans="1:3" ht="12.75">
      <c r="A556" s="180" t="s">
        <v>3409</v>
      </c>
      <c r="B556" s="180" t="s">
        <v>4009</v>
      </c>
      <c r="C556" s="181">
        <v>8579</v>
      </c>
    </row>
    <row r="557" spans="1:3" ht="12.75">
      <c r="A557" s="180" t="s">
        <v>3410</v>
      </c>
      <c r="B557" s="180" t="s">
        <v>4010</v>
      </c>
      <c r="C557" s="181">
        <v>26840</v>
      </c>
    </row>
    <row r="558" spans="1:3" ht="12.75">
      <c r="A558" s="180" t="s">
        <v>3411</v>
      </c>
      <c r="B558" s="180" t="s">
        <v>4011</v>
      </c>
      <c r="C558" s="181">
        <v>36600</v>
      </c>
    </row>
    <row r="559" spans="1:3" ht="12.75">
      <c r="A559" s="180" t="s">
        <v>3412</v>
      </c>
      <c r="B559" s="180" t="s">
        <v>4012</v>
      </c>
      <c r="C559" s="181">
        <v>19520</v>
      </c>
    </row>
    <row r="560" spans="1:3" ht="12.75">
      <c r="A560" s="180" t="s">
        <v>3413</v>
      </c>
      <c r="B560" s="180" t="s">
        <v>4013</v>
      </c>
      <c r="C560" s="181">
        <v>6422</v>
      </c>
    </row>
    <row r="561" spans="1:3" ht="12.75">
      <c r="A561" s="180" t="s">
        <v>3414</v>
      </c>
      <c r="B561" s="180" t="s">
        <v>4014</v>
      </c>
      <c r="C561" s="181">
        <v>5139</v>
      </c>
    </row>
    <row r="562" spans="1:3" ht="12.75">
      <c r="A562" s="180" t="s">
        <v>3415</v>
      </c>
      <c r="B562" s="180" t="s">
        <v>4015</v>
      </c>
      <c r="C562" s="181">
        <v>16104</v>
      </c>
    </row>
    <row r="563" spans="1:3" ht="12.75">
      <c r="A563" s="180" t="s">
        <v>3416</v>
      </c>
      <c r="B563" s="180" t="s">
        <v>4016</v>
      </c>
      <c r="C563" s="181">
        <v>24400</v>
      </c>
    </row>
    <row r="564" spans="1:3" ht="12.75">
      <c r="A564" s="180" t="s">
        <v>3417</v>
      </c>
      <c r="B564" s="180" t="s">
        <v>4017</v>
      </c>
      <c r="C564" s="181">
        <v>12200</v>
      </c>
    </row>
    <row r="565" spans="1:3" ht="12.75">
      <c r="A565" s="180" t="s">
        <v>3418</v>
      </c>
      <c r="B565" s="180" t="s">
        <v>4018</v>
      </c>
      <c r="C565" s="181">
        <v>9115</v>
      </c>
    </row>
    <row r="566" spans="1:3" ht="12.75">
      <c r="A566" s="180" t="s">
        <v>3419</v>
      </c>
      <c r="B566" s="180" t="s">
        <v>4019</v>
      </c>
      <c r="C566" s="181">
        <v>7292</v>
      </c>
    </row>
    <row r="567" spans="1:3" ht="12.75">
      <c r="A567" s="180" t="s">
        <v>3420</v>
      </c>
      <c r="B567" s="180" t="s">
        <v>4020</v>
      </c>
      <c r="C567" s="181">
        <v>22814</v>
      </c>
    </row>
    <row r="568" spans="1:3" ht="12.75">
      <c r="A568" s="180" t="s">
        <v>3421</v>
      </c>
      <c r="B568" s="180" t="s">
        <v>4021</v>
      </c>
      <c r="C568" s="181">
        <v>31110</v>
      </c>
    </row>
    <row r="569" spans="1:3" ht="12.75">
      <c r="A569" s="180" t="s">
        <v>3422</v>
      </c>
      <c r="B569" s="180" t="s">
        <v>4022</v>
      </c>
      <c r="C569" s="181">
        <v>16592</v>
      </c>
    </row>
    <row r="570" spans="1:3" ht="12.75">
      <c r="A570" s="180" t="s">
        <v>3423</v>
      </c>
      <c r="B570" s="180" t="s">
        <v>4023</v>
      </c>
      <c r="C570" s="181">
        <v>5459</v>
      </c>
    </row>
    <row r="571" spans="1:3" ht="12.75">
      <c r="A571" s="180" t="s">
        <v>3424</v>
      </c>
      <c r="B571" s="180" t="s">
        <v>4024</v>
      </c>
      <c r="C571" s="181">
        <v>4368</v>
      </c>
    </row>
    <row r="572" spans="1:3" ht="12.75">
      <c r="A572" s="180" t="s">
        <v>3425</v>
      </c>
      <c r="B572" s="180" t="s">
        <v>4025</v>
      </c>
      <c r="C572" s="181">
        <v>13688</v>
      </c>
    </row>
    <row r="573" spans="1:3" ht="12.75">
      <c r="A573" s="180" t="s">
        <v>3426</v>
      </c>
      <c r="B573" s="180" t="s">
        <v>4026</v>
      </c>
      <c r="C573" s="181">
        <v>20740</v>
      </c>
    </row>
    <row r="574" spans="1:3" ht="12.75">
      <c r="A574" s="180" t="s">
        <v>3427</v>
      </c>
      <c r="B574" s="180" t="s">
        <v>4027</v>
      </c>
      <c r="C574" s="181">
        <v>10370</v>
      </c>
    </row>
    <row r="575" spans="1:3" ht="12.75">
      <c r="A575" s="180" t="s">
        <v>3428</v>
      </c>
      <c r="B575" s="180" t="s">
        <v>4028</v>
      </c>
      <c r="C575" s="181">
        <v>9115</v>
      </c>
    </row>
    <row r="576" spans="1:3" ht="12.75">
      <c r="A576" s="180" t="s">
        <v>3429</v>
      </c>
      <c r="B576" s="180" t="s">
        <v>4029</v>
      </c>
      <c r="C576" s="181">
        <v>7292</v>
      </c>
    </row>
    <row r="577" spans="1:3" ht="12.75">
      <c r="A577" s="180" t="s">
        <v>3430</v>
      </c>
      <c r="B577" s="180" t="s">
        <v>4030</v>
      </c>
      <c r="C577" s="181">
        <v>22814</v>
      </c>
    </row>
    <row r="578" spans="1:3" ht="12.75">
      <c r="A578" s="180" t="s">
        <v>3431</v>
      </c>
      <c r="B578" s="180" t="s">
        <v>4031</v>
      </c>
      <c r="C578" s="181">
        <v>31110</v>
      </c>
    </row>
    <row r="579" spans="1:3" ht="12.75">
      <c r="A579" s="180" t="s">
        <v>3432</v>
      </c>
      <c r="B579" s="180" t="s">
        <v>4032</v>
      </c>
      <c r="C579" s="181">
        <v>16592</v>
      </c>
    </row>
    <row r="580" spans="1:3" ht="12.75">
      <c r="A580" s="180" t="s">
        <v>3433</v>
      </c>
      <c r="B580" s="180" t="s">
        <v>4033</v>
      </c>
      <c r="C580" s="181">
        <v>5459</v>
      </c>
    </row>
    <row r="581" spans="1:3" ht="12.75">
      <c r="A581" s="180" t="s">
        <v>3434</v>
      </c>
      <c r="B581" s="180" t="s">
        <v>4034</v>
      </c>
      <c r="C581" s="181">
        <v>4368</v>
      </c>
    </row>
    <row r="582" spans="1:3" ht="12.75">
      <c r="A582" s="180" t="s">
        <v>3435</v>
      </c>
      <c r="B582" s="180" t="s">
        <v>4035</v>
      </c>
      <c r="C582" s="181">
        <v>13688</v>
      </c>
    </row>
    <row r="583" spans="1:3" ht="12.75">
      <c r="A583" s="180" t="s">
        <v>3436</v>
      </c>
      <c r="B583" s="180" t="s">
        <v>4036</v>
      </c>
      <c r="C583" s="181">
        <v>20740</v>
      </c>
    </row>
    <row r="584" spans="1:3" ht="12.75">
      <c r="A584" s="180" t="s">
        <v>3437</v>
      </c>
      <c r="B584" s="180" t="s">
        <v>4037</v>
      </c>
      <c r="C584" s="181">
        <v>10370</v>
      </c>
    </row>
    <row r="585" spans="1:3" ht="12.75">
      <c r="A585" s="180" t="s">
        <v>3438</v>
      </c>
      <c r="B585" s="180" t="s">
        <v>4038</v>
      </c>
      <c r="C585" s="181">
        <v>9115</v>
      </c>
    </row>
    <row r="586" spans="1:3" ht="12.75">
      <c r="A586" s="180" t="s">
        <v>3439</v>
      </c>
      <c r="B586" s="180" t="s">
        <v>4039</v>
      </c>
      <c r="C586" s="181">
        <v>7292</v>
      </c>
    </row>
    <row r="587" spans="1:3" ht="12.75">
      <c r="A587" s="180" t="s">
        <v>3440</v>
      </c>
      <c r="B587" s="180" t="s">
        <v>4040</v>
      </c>
      <c r="C587" s="181">
        <v>22814</v>
      </c>
    </row>
    <row r="588" spans="1:3" ht="12.75">
      <c r="A588" s="180" t="s">
        <v>3441</v>
      </c>
      <c r="B588" s="180" t="s">
        <v>4041</v>
      </c>
      <c r="C588" s="181">
        <v>31110</v>
      </c>
    </row>
    <row r="589" spans="1:3" ht="12.75">
      <c r="A589" s="180" t="s">
        <v>3442</v>
      </c>
      <c r="B589" s="180" t="s">
        <v>4042</v>
      </c>
      <c r="C589" s="181">
        <v>16592</v>
      </c>
    </row>
    <row r="590" spans="1:3" ht="12.75">
      <c r="A590" s="180" t="s">
        <v>3443</v>
      </c>
      <c r="B590" s="180" t="s">
        <v>4043</v>
      </c>
      <c r="C590" s="181">
        <v>5459</v>
      </c>
    </row>
    <row r="591" spans="1:3" ht="12.75">
      <c r="A591" s="180" t="s">
        <v>3444</v>
      </c>
      <c r="B591" s="180" t="s">
        <v>4044</v>
      </c>
      <c r="C591" s="181">
        <v>4368</v>
      </c>
    </row>
    <row r="592" spans="1:3" ht="12.75">
      <c r="A592" s="180" t="s">
        <v>3445</v>
      </c>
      <c r="B592" s="180" t="s">
        <v>4045</v>
      </c>
      <c r="C592" s="181">
        <v>13688</v>
      </c>
    </row>
    <row r="593" spans="1:3" ht="12.75">
      <c r="A593" s="180" t="s">
        <v>3446</v>
      </c>
      <c r="B593" s="180" t="s">
        <v>4046</v>
      </c>
      <c r="C593" s="181">
        <v>20740</v>
      </c>
    </row>
    <row r="594" spans="1:3" ht="12.75">
      <c r="A594" s="180" t="s">
        <v>3447</v>
      </c>
      <c r="B594" s="180" t="s">
        <v>4047</v>
      </c>
      <c r="C594" s="181">
        <v>10370</v>
      </c>
    </row>
    <row r="595" spans="1:3" ht="12.75">
      <c r="A595" s="180" t="s">
        <v>3448</v>
      </c>
      <c r="B595" s="180" t="s">
        <v>4048</v>
      </c>
      <c r="C595" s="181">
        <v>3153.26</v>
      </c>
    </row>
    <row r="596" spans="1:3" ht="12.75">
      <c r="A596" s="180" t="s">
        <v>3449</v>
      </c>
      <c r="B596" s="180" t="s">
        <v>4049</v>
      </c>
      <c r="C596" s="181">
        <v>2523.37</v>
      </c>
    </row>
    <row r="597" spans="1:3" ht="12.75">
      <c r="A597" s="180" t="s">
        <v>3450</v>
      </c>
      <c r="B597" s="180" t="s">
        <v>4050</v>
      </c>
      <c r="C597" s="181">
        <v>7629</v>
      </c>
    </row>
    <row r="598" spans="1:3" ht="12.75">
      <c r="A598" s="180" t="s">
        <v>3451</v>
      </c>
      <c r="B598" s="180" t="s">
        <v>4051</v>
      </c>
      <c r="C598" s="181">
        <v>10402</v>
      </c>
    </row>
    <row r="599" spans="1:3" ht="12.75">
      <c r="A599" s="180" t="s">
        <v>3452</v>
      </c>
      <c r="B599" s="180" t="s">
        <v>4052</v>
      </c>
      <c r="C599" s="181">
        <v>5548</v>
      </c>
    </row>
    <row r="600" spans="1:3" ht="12.75">
      <c r="A600" s="180" t="s">
        <v>3453</v>
      </c>
      <c r="B600" s="180" t="s">
        <v>4053</v>
      </c>
      <c r="C600" s="181">
        <v>1891.58</v>
      </c>
    </row>
    <row r="601" spans="1:3" ht="12.75">
      <c r="A601" s="180" t="s">
        <v>3454</v>
      </c>
      <c r="B601" s="180" t="s">
        <v>4054</v>
      </c>
      <c r="C601" s="181">
        <v>1513.26</v>
      </c>
    </row>
    <row r="602" spans="1:3" ht="12.75">
      <c r="A602" s="180" t="s">
        <v>3455</v>
      </c>
      <c r="B602" s="180" t="s">
        <v>4055</v>
      </c>
      <c r="C602" s="181">
        <v>4577</v>
      </c>
    </row>
    <row r="603" spans="1:3" ht="12.75">
      <c r="A603" s="180" t="s">
        <v>3456</v>
      </c>
      <c r="B603" s="180" t="s">
        <v>4056</v>
      </c>
      <c r="C603" s="181">
        <v>6935</v>
      </c>
    </row>
    <row r="604" spans="1:3" ht="12.75">
      <c r="A604" s="180" t="s">
        <v>3457</v>
      </c>
      <c r="B604" s="180" t="s">
        <v>4057</v>
      </c>
      <c r="C604" s="181">
        <v>3468</v>
      </c>
    </row>
    <row r="605" spans="1:3" ht="12.75">
      <c r="A605" s="180" t="s">
        <v>3458</v>
      </c>
      <c r="B605" s="180" t="s">
        <v>4058</v>
      </c>
      <c r="C605" s="189">
        <v>3153.26</v>
      </c>
    </row>
    <row r="606" spans="1:3" ht="12.75">
      <c r="A606" s="180" t="s">
        <v>3459</v>
      </c>
      <c r="B606" s="180" t="s">
        <v>4059</v>
      </c>
      <c r="C606" s="181">
        <v>2523.37</v>
      </c>
    </row>
    <row r="607" spans="1:3" ht="12.75">
      <c r="A607" s="180" t="s">
        <v>3460</v>
      </c>
      <c r="B607" s="180" t="s">
        <v>4060</v>
      </c>
      <c r="C607" s="181">
        <v>7629</v>
      </c>
    </row>
    <row r="608" spans="1:3" ht="12.75">
      <c r="A608" s="180" t="s">
        <v>3461</v>
      </c>
      <c r="B608" s="180" t="s">
        <v>4061</v>
      </c>
      <c r="C608" s="181">
        <v>10402</v>
      </c>
    </row>
    <row r="609" spans="1:3" ht="12.75">
      <c r="A609" s="180" t="s">
        <v>3462</v>
      </c>
      <c r="B609" s="180" t="s">
        <v>4062</v>
      </c>
      <c r="C609" s="181">
        <v>5548</v>
      </c>
    </row>
    <row r="610" spans="1:3" ht="12.75">
      <c r="A610" s="180" t="s">
        <v>3463</v>
      </c>
      <c r="B610" s="180" t="s">
        <v>4063</v>
      </c>
      <c r="C610" s="181">
        <v>1891.58</v>
      </c>
    </row>
    <row r="611" spans="1:3" ht="12.75">
      <c r="A611" s="180" t="s">
        <v>3464</v>
      </c>
      <c r="B611" s="180" t="s">
        <v>4064</v>
      </c>
      <c r="C611" s="181">
        <v>1513.26</v>
      </c>
    </row>
    <row r="612" spans="1:3" ht="12.75">
      <c r="A612" s="180" t="s">
        <v>3465</v>
      </c>
      <c r="B612" s="180" t="s">
        <v>4065</v>
      </c>
      <c r="C612" s="181">
        <v>4577</v>
      </c>
    </row>
    <row r="613" spans="1:3" ht="12.75">
      <c r="A613" s="180" t="s">
        <v>3466</v>
      </c>
      <c r="B613" s="180" t="s">
        <v>4066</v>
      </c>
      <c r="C613" s="181">
        <v>6935</v>
      </c>
    </row>
    <row r="614" spans="1:3" ht="12.75">
      <c r="A614" s="180" t="s">
        <v>3467</v>
      </c>
      <c r="B614" s="180" t="s">
        <v>4067</v>
      </c>
      <c r="C614" s="181">
        <v>3468</v>
      </c>
    </row>
    <row r="615" spans="1:3" ht="12.75">
      <c r="A615" s="180" t="s">
        <v>3468</v>
      </c>
      <c r="B615" s="180" t="s">
        <v>4068</v>
      </c>
      <c r="C615" s="181">
        <v>3153.26</v>
      </c>
    </row>
    <row r="616" spans="1:3" ht="12.75">
      <c r="A616" s="180" t="s">
        <v>3469</v>
      </c>
      <c r="B616" s="180" t="s">
        <v>4069</v>
      </c>
      <c r="C616" s="181">
        <v>2523.37</v>
      </c>
    </row>
    <row r="617" spans="1:3" ht="12.75">
      <c r="A617" s="180" t="s">
        <v>3470</v>
      </c>
      <c r="B617" s="180" t="s">
        <v>4070</v>
      </c>
      <c r="C617" s="181">
        <v>7629</v>
      </c>
    </row>
    <row r="618" spans="1:3" ht="12.75">
      <c r="A618" s="180" t="s">
        <v>3471</v>
      </c>
      <c r="B618" s="180" t="s">
        <v>4071</v>
      </c>
      <c r="C618" s="181">
        <v>10402</v>
      </c>
    </row>
    <row r="619" spans="1:3" ht="12.75">
      <c r="A619" s="180" t="s">
        <v>3472</v>
      </c>
      <c r="B619" s="180" t="s">
        <v>4072</v>
      </c>
      <c r="C619" s="181">
        <v>5548</v>
      </c>
    </row>
    <row r="620" spans="1:3" ht="12.75">
      <c r="A620" s="180" t="s">
        <v>3473</v>
      </c>
      <c r="B620" s="180" t="s">
        <v>4073</v>
      </c>
      <c r="C620" s="181">
        <v>1891.58</v>
      </c>
    </row>
    <row r="621" spans="1:3" ht="12.75">
      <c r="A621" s="180" t="s">
        <v>3474</v>
      </c>
      <c r="B621" s="180" t="s">
        <v>4074</v>
      </c>
      <c r="C621" s="181">
        <v>1513.26</v>
      </c>
    </row>
    <row r="622" spans="1:3" ht="12.75">
      <c r="A622" s="180" t="s">
        <v>3475</v>
      </c>
      <c r="B622" s="180" t="s">
        <v>4075</v>
      </c>
      <c r="C622" s="181">
        <v>4577</v>
      </c>
    </row>
    <row r="623" spans="1:3" ht="12.75">
      <c r="A623" s="180" t="s">
        <v>3476</v>
      </c>
      <c r="B623" s="180" t="s">
        <v>4076</v>
      </c>
      <c r="C623" s="181">
        <v>6935</v>
      </c>
    </row>
    <row r="624" spans="1:3" ht="12.75">
      <c r="A624" s="180" t="s">
        <v>3477</v>
      </c>
      <c r="B624" s="180" t="s">
        <v>4077</v>
      </c>
      <c r="C624" s="181">
        <v>3468</v>
      </c>
    </row>
    <row r="625" spans="1:3" ht="12.75">
      <c r="A625" s="180" t="s">
        <v>3478</v>
      </c>
      <c r="B625" s="180" t="s">
        <v>4078</v>
      </c>
      <c r="C625" s="181">
        <v>3153.26</v>
      </c>
    </row>
    <row r="626" spans="1:3" ht="12.75">
      <c r="A626" s="180" t="s">
        <v>3479</v>
      </c>
      <c r="B626" s="180" t="s">
        <v>4079</v>
      </c>
      <c r="C626" s="181">
        <v>2523.37</v>
      </c>
    </row>
    <row r="627" spans="1:3" ht="12.75">
      <c r="A627" s="180" t="s">
        <v>3480</v>
      </c>
      <c r="B627" s="180" t="s">
        <v>4080</v>
      </c>
      <c r="C627" s="181">
        <v>7629</v>
      </c>
    </row>
    <row r="628" spans="1:3" ht="12.75">
      <c r="A628" s="180" t="s">
        <v>3481</v>
      </c>
      <c r="B628" s="180" t="s">
        <v>4081</v>
      </c>
      <c r="C628" s="181">
        <v>10402</v>
      </c>
    </row>
    <row r="629" spans="1:3" ht="12.75">
      <c r="A629" s="180" t="s">
        <v>3482</v>
      </c>
      <c r="B629" s="180" t="s">
        <v>4082</v>
      </c>
      <c r="C629" s="181">
        <v>5548</v>
      </c>
    </row>
    <row r="630" spans="1:3" ht="12.75">
      <c r="A630" s="180" t="s">
        <v>3483</v>
      </c>
      <c r="B630" s="180" t="s">
        <v>4083</v>
      </c>
      <c r="C630" s="181">
        <v>1891.58</v>
      </c>
    </row>
    <row r="631" spans="1:3" ht="12.75">
      <c r="A631" s="180" t="s">
        <v>3484</v>
      </c>
      <c r="B631" s="180" t="s">
        <v>4084</v>
      </c>
      <c r="C631" s="181">
        <v>1513.26</v>
      </c>
    </row>
    <row r="632" spans="1:3" ht="12.75">
      <c r="A632" s="180" t="s">
        <v>3485</v>
      </c>
      <c r="B632" s="180" t="s">
        <v>4085</v>
      </c>
      <c r="C632" s="181">
        <v>4577</v>
      </c>
    </row>
    <row r="633" spans="1:3" ht="12.75">
      <c r="A633" s="180" t="s">
        <v>3486</v>
      </c>
      <c r="B633" s="180" t="s">
        <v>4086</v>
      </c>
      <c r="C633" s="181">
        <v>6935</v>
      </c>
    </row>
    <row r="634" spans="1:3" ht="12.75">
      <c r="A634" s="180" t="s">
        <v>3487</v>
      </c>
      <c r="B634" s="180" t="s">
        <v>4087</v>
      </c>
      <c r="C634" s="181">
        <v>3468</v>
      </c>
    </row>
    <row r="635" spans="1:3" ht="12.75">
      <c r="A635" s="180" t="s">
        <v>3488</v>
      </c>
      <c r="B635" s="180" t="s">
        <v>4088</v>
      </c>
      <c r="C635" s="181">
        <v>3153.26</v>
      </c>
    </row>
    <row r="636" spans="1:3" ht="12.75">
      <c r="A636" s="180" t="s">
        <v>3489</v>
      </c>
      <c r="B636" s="180" t="s">
        <v>4089</v>
      </c>
      <c r="C636" s="181">
        <v>2523.37</v>
      </c>
    </row>
    <row r="637" spans="1:3" ht="12.75">
      <c r="A637" s="180" t="s">
        <v>3490</v>
      </c>
      <c r="B637" s="180" t="s">
        <v>4090</v>
      </c>
      <c r="C637" s="181">
        <v>7629</v>
      </c>
    </row>
    <row r="638" spans="1:3" ht="12.75">
      <c r="A638" s="180" t="s">
        <v>3491</v>
      </c>
      <c r="B638" s="180" t="s">
        <v>4091</v>
      </c>
      <c r="C638" s="181">
        <v>10402</v>
      </c>
    </row>
    <row r="639" spans="1:3" ht="12.75">
      <c r="A639" s="180" t="s">
        <v>3492</v>
      </c>
      <c r="B639" s="180" t="s">
        <v>4092</v>
      </c>
      <c r="C639" s="181">
        <v>5548</v>
      </c>
    </row>
    <row r="640" spans="1:3" ht="12.75">
      <c r="A640" s="180" t="s">
        <v>3493</v>
      </c>
      <c r="B640" s="180" t="s">
        <v>4093</v>
      </c>
      <c r="C640" s="181">
        <v>1891.58</v>
      </c>
    </row>
    <row r="641" spans="1:3" ht="12.75">
      <c r="A641" s="180" t="s">
        <v>3494</v>
      </c>
      <c r="B641" s="180" t="s">
        <v>4094</v>
      </c>
      <c r="C641" s="181">
        <v>1513.26</v>
      </c>
    </row>
    <row r="642" spans="1:3" ht="12.75">
      <c r="A642" s="180" t="s">
        <v>3495</v>
      </c>
      <c r="B642" s="180" t="s">
        <v>4095</v>
      </c>
      <c r="C642" s="181">
        <v>4577</v>
      </c>
    </row>
    <row r="643" spans="1:3" ht="12.75">
      <c r="A643" s="180" t="s">
        <v>3496</v>
      </c>
      <c r="B643" s="180" t="s">
        <v>4096</v>
      </c>
      <c r="C643" s="181">
        <v>6935</v>
      </c>
    </row>
    <row r="644" spans="1:3" ht="12.75">
      <c r="A644" s="180" t="s">
        <v>3497</v>
      </c>
      <c r="B644" s="180" t="s">
        <v>4097</v>
      </c>
      <c r="C644" s="181">
        <v>3468</v>
      </c>
    </row>
    <row r="645" spans="1:3" ht="12.75">
      <c r="A645" s="180" t="s">
        <v>3498</v>
      </c>
      <c r="B645" s="180" t="s">
        <v>4098</v>
      </c>
      <c r="C645" s="181">
        <v>3153.26</v>
      </c>
    </row>
    <row r="646" spans="1:3" ht="12.75">
      <c r="A646" s="180" t="s">
        <v>3499</v>
      </c>
      <c r="B646" s="180" t="s">
        <v>4099</v>
      </c>
      <c r="C646" s="181">
        <v>2523.37</v>
      </c>
    </row>
    <row r="647" spans="1:3" ht="12.75">
      <c r="A647" s="180" t="s">
        <v>3500</v>
      </c>
      <c r="B647" s="180" t="s">
        <v>4100</v>
      </c>
      <c r="C647" s="181">
        <v>7629</v>
      </c>
    </row>
    <row r="648" spans="1:3" ht="12.75">
      <c r="A648" s="180" t="s">
        <v>3501</v>
      </c>
      <c r="B648" s="180" t="s">
        <v>4101</v>
      </c>
      <c r="C648" s="181">
        <v>10402</v>
      </c>
    </row>
    <row r="649" spans="1:3" ht="12.75">
      <c r="A649" s="180" t="s">
        <v>3502</v>
      </c>
      <c r="B649" s="180" t="s">
        <v>4102</v>
      </c>
      <c r="C649" s="181">
        <v>5548</v>
      </c>
    </row>
    <row r="650" spans="1:3" ht="12.75">
      <c r="A650" s="180" t="s">
        <v>3503</v>
      </c>
      <c r="B650" s="180" t="s">
        <v>4103</v>
      </c>
      <c r="C650" s="181">
        <v>1891.58</v>
      </c>
    </row>
    <row r="651" spans="1:3" ht="12.75">
      <c r="A651" s="180" t="s">
        <v>3504</v>
      </c>
      <c r="B651" s="180" t="s">
        <v>4104</v>
      </c>
      <c r="C651" s="181">
        <v>1513.26</v>
      </c>
    </row>
    <row r="652" spans="1:3" ht="12.75">
      <c r="A652" s="180" t="s">
        <v>3505</v>
      </c>
      <c r="B652" s="180" t="s">
        <v>4105</v>
      </c>
      <c r="C652" s="181">
        <v>4577</v>
      </c>
    </row>
    <row r="653" spans="1:3" ht="12.75">
      <c r="A653" s="180" t="s">
        <v>3506</v>
      </c>
      <c r="B653" s="180" t="s">
        <v>4106</v>
      </c>
      <c r="C653" s="181">
        <v>6935</v>
      </c>
    </row>
    <row r="654" spans="1:3" ht="12.75">
      <c r="A654" s="180" t="s">
        <v>3507</v>
      </c>
      <c r="B654" s="180" t="s">
        <v>4107</v>
      </c>
      <c r="C654" s="181">
        <v>3468</v>
      </c>
    </row>
    <row r="655" spans="1:3" ht="12.75">
      <c r="A655" s="180" t="s">
        <v>3508</v>
      </c>
      <c r="B655" s="180" t="s">
        <v>4108</v>
      </c>
      <c r="C655" s="181">
        <v>3049.11</v>
      </c>
    </row>
    <row r="656" spans="1:3" ht="12.75">
      <c r="A656" s="180" t="s">
        <v>3509</v>
      </c>
      <c r="B656" s="180" t="s">
        <v>4109</v>
      </c>
      <c r="C656" s="181">
        <v>2440.02</v>
      </c>
    </row>
    <row r="657" spans="1:3" ht="12.75">
      <c r="A657" s="180" t="s">
        <v>3510</v>
      </c>
      <c r="B657" s="180" t="s">
        <v>4110</v>
      </c>
      <c r="C657" s="181">
        <v>7377</v>
      </c>
    </row>
    <row r="658" spans="1:3" ht="12.75">
      <c r="A658" s="180" t="s">
        <v>3511</v>
      </c>
      <c r="B658" s="180" t="s">
        <v>4111</v>
      </c>
      <c r="C658" s="181">
        <v>10059</v>
      </c>
    </row>
    <row r="659" spans="1:3" ht="12.75">
      <c r="A659" s="180" t="s">
        <v>3512</v>
      </c>
      <c r="B659" s="180" t="s">
        <v>4112</v>
      </c>
      <c r="C659" s="181">
        <v>5365</v>
      </c>
    </row>
    <row r="660" spans="1:3" ht="12.75">
      <c r="A660" s="180" t="s">
        <v>3513</v>
      </c>
      <c r="B660" s="180" t="s">
        <v>4113</v>
      </c>
      <c r="C660" s="181">
        <v>1829.1</v>
      </c>
    </row>
    <row r="661" spans="1:3" ht="12.75">
      <c r="A661" s="180" t="s">
        <v>3514</v>
      </c>
      <c r="B661" s="180" t="s">
        <v>4114</v>
      </c>
      <c r="C661" s="181">
        <v>1463.28</v>
      </c>
    </row>
    <row r="662" spans="1:3" ht="12.75">
      <c r="A662" s="180" t="s">
        <v>3515</v>
      </c>
      <c r="B662" s="180" t="s">
        <v>4115</v>
      </c>
      <c r="C662" s="181">
        <v>4426</v>
      </c>
    </row>
    <row r="663" spans="1:3" ht="12.75">
      <c r="A663" s="180" t="s">
        <v>3516</v>
      </c>
      <c r="B663" s="180" t="s">
        <v>4116</v>
      </c>
      <c r="C663" s="181">
        <v>6706</v>
      </c>
    </row>
    <row r="664" spans="1:3" ht="12.75">
      <c r="A664" s="180" t="s">
        <v>3517</v>
      </c>
      <c r="B664" s="180" t="s">
        <v>4117</v>
      </c>
      <c r="C664" s="181">
        <v>3353</v>
      </c>
    </row>
    <row r="665" spans="1:3" ht="12.75">
      <c r="A665" s="180" t="s">
        <v>3518</v>
      </c>
      <c r="B665" s="180" t="s">
        <v>4118</v>
      </c>
      <c r="C665" s="181">
        <v>2855.17</v>
      </c>
    </row>
    <row r="666" spans="1:3" ht="12.75">
      <c r="A666" s="180" t="s">
        <v>3519</v>
      </c>
      <c r="B666" s="180" t="s">
        <v>4119</v>
      </c>
      <c r="C666" s="181">
        <v>2284.82</v>
      </c>
    </row>
    <row r="667" spans="1:3" ht="12.75">
      <c r="A667" s="180" t="s">
        <v>3520</v>
      </c>
      <c r="B667" s="180" t="s">
        <v>4120</v>
      </c>
      <c r="C667" s="181">
        <v>6908</v>
      </c>
    </row>
    <row r="668" spans="1:3" ht="12.75">
      <c r="A668" s="180" t="s">
        <v>3521</v>
      </c>
      <c r="B668" s="180" t="s">
        <v>4121</v>
      </c>
      <c r="C668" s="181">
        <v>9420</v>
      </c>
    </row>
    <row r="669" spans="1:3" ht="12.75">
      <c r="A669" s="180" t="s">
        <v>3522</v>
      </c>
      <c r="B669" s="180" t="s">
        <v>4122</v>
      </c>
      <c r="C669" s="181">
        <v>5024</v>
      </c>
    </row>
    <row r="670" spans="1:3" ht="12.75">
      <c r="A670" s="180" t="s">
        <v>3523</v>
      </c>
      <c r="B670" s="180" t="s">
        <v>4123</v>
      </c>
      <c r="C670" s="181">
        <v>1712.76</v>
      </c>
    </row>
    <row r="671" spans="1:3" ht="12.75">
      <c r="A671" s="180" t="s">
        <v>3524</v>
      </c>
      <c r="B671" s="180" t="s">
        <v>4124</v>
      </c>
      <c r="C671" s="181">
        <v>1370.21</v>
      </c>
    </row>
    <row r="672" spans="1:3" ht="12.75">
      <c r="A672" s="180" t="s">
        <v>3525</v>
      </c>
      <c r="B672" s="180" t="s">
        <v>4125</v>
      </c>
      <c r="C672" s="181">
        <v>4145</v>
      </c>
    </row>
    <row r="673" spans="1:3" ht="12.75">
      <c r="A673" s="180" t="s">
        <v>3526</v>
      </c>
      <c r="B673" s="180" t="s">
        <v>4126</v>
      </c>
      <c r="C673" s="181">
        <v>6280</v>
      </c>
    </row>
    <row r="674" spans="1:3" ht="12.75">
      <c r="A674" s="180" t="s">
        <v>3527</v>
      </c>
      <c r="B674" s="180" t="s">
        <v>4127</v>
      </c>
      <c r="C674" s="181">
        <v>3140</v>
      </c>
    </row>
    <row r="675" spans="1:3" ht="12.75">
      <c r="A675" s="180" t="s">
        <v>3528</v>
      </c>
      <c r="B675" s="180" t="s">
        <v>4128</v>
      </c>
      <c r="C675" s="181">
        <v>2672.97</v>
      </c>
    </row>
    <row r="676" spans="1:3" ht="12.75">
      <c r="A676" s="180" t="s">
        <v>3529</v>
      </c>
      <c r="B676" s="180" t="s">
        <v>4129</v>
      </c>
      <c r="C676" s="181">
        <v>2139.02</v>
      </c>
    </row>
    <row r="677" spans="1:3" ht="12.75">
      <c r="A677" s="180" t="s">
        <v>3530</v>
      </c>
      <c r="B677" s="180" t="s">
        <v>4130</v>
      </c>
      <c r="C677" s="181">
        <v>6467</v>
      </c>
    </row>
    <row r="678" spans="1:3" ht="12.75">
      <c r="A678" s="180" t="s">
        <v>3531</v>
      </c>
      <c r="B678" s="180" t="s">
        <v>4131</v>
      </c>
      <c r="C678" s="181">
        <v>8818</v>
      </c>
    </row>
    <row r="679" spans="1:3" ht="12.75">
      <c r="A679" s="180" t="s">
        <v>3532</v>
      </c>
      <c r="B679" s="180" t="s">
        <v>4132</v>
      </c>
      <c r="C679" s="181">
        <v>4703</v>
      </c>
    </row>
    <row r="680" spans="1:3" ht="12.75">
      <c r="A680" s="180" t="s">
        <v>3533</v>
      </c>
      <c r="B680" s="180" t="s">
        <v>4133</v>
      </c>
      <c r="C680" s="181">
        <v>1603.46</v>
      </c>
    </row>
    <row r="681" spans="1:3" ht="12.75">
      <c r="A681" s="180" t="s">
        <v>3534</v>
      </c>
      <c r="B681" s="180" t="s">
        <v>4134</v>
      </c>
      <c r="C681" s="181">
        <v>1282.77</v>
      </c>
    </row>
    <row r="682" spans="1:3" ht="12.75">
      <c r="A682" s="180" t="s">
        <v>3535</v>
      </c>
      <c r="B682" s="180" t="s">
        <v>4135</v>
      </c>
      <c r="C682" s="181">
        <v>3880</v>
      </c>
    </row>
    <row r="683" spans="1:3" ht="12.75">
      <c r="A683" s="180" t="s">
        <v>3536</v>
      </c>
      <c r="B683" s="180" t="s">
        <v>4136</v>
      </c>
      <c r="C683" s="181">
        <v>5879</v>
      </c>
    </row>
    <row r="684" spans="1:3" ht="12.75">
      <c r="A684" s="180" t="s">
        <v>3537</v>
      </c>
      <c r="B684" s="180" t="s">
        <v>4137</v>
      </c>
      <c r="C684" s="181">
        <v>2940</v>
      </c>
    </row>
    <row r="685" spans="1:3" ht="12.75">
      <c r="A685" s="180" t="s">
        <v>3538</v>
      </c>
      <c r="B685" s="180" t="s">
        <v>4138</v>
      </c>
      <c r="C685" s="181">
        <v>2467.99</v>
      </c>
    </row>
    <row r="686" spans="1:3" ht="12.75">
      <c r="A686" s="180" t="s">
        <v>3539</v>
      </c>
      <c r="B686" s="180" t="s">
        <v>4139</v>
      </c>
      <c r="C686" s="181">
        <v>1974.99</v>
      </c>
    </row>
    <row r="687" spans="1:3" ht="12.75">
      <c r="A687" s="180" t="s">
        <v>3540</v>
      </c>
      <c r="B687" s="180" t="s">
        <v>4140</v>
      </c>
      <c r="C687" s="181">
        <v>6243</v>
      </c>
    </row>
    <row r="688" spans="1:3" ht="12.75">
      <c r="A688" s="180" t="s">
        <v>3541</v>
      </c>
      <c r="B688" s="180" t="s">
        <v>4141</v>
      </c>
      <c r="C688" s="181">
        <v>8512</v>
      </c>
    </row>
    <row r="689" spans="1:3" ht="12.75">
      <c r="A689" s="180" t="s">
        <v>3542</v>
      </c>
      <c r="B689" s="180" t="s">
        <v>4142</v>
      </c>
      <c r="C689" s="181">
        <v>4540</v>
      </c>
    </row>
    <row r="690" spans="1:3" ht="12.75">
      <c r="A690" s="180" t="s">
        <v>3543</v>
      </c>
      <c r="B690" s="180" t="s">
        <v>4143</v>
      </c>
      <c r="C690" s="181">
        <v>1480.5</v>
      </c>
    </row>
    <row r="691" spans="1:3" ht="12.75">
      <c r="A691" s="180" t="s">
        <v>3544</v>
      </c>
      <c r="B691" s="180" t="s">
        <v>4144</v>
      </c>
      <c r="C691" s="181">
        <v>1184.4</v>
      </c>
    </row>
    <row r="692" spans="1:3" ht="12.75">
      <c r="A692" s="180" t="s">
        <v>3545</v>
      </c>
      <c r="B692" s="180" t="s">
        <v>4145</v>
      </c>
      <c r="C692" s="181">
        <v>3746</v>
      </c>
    </row>
    <row r="693" spans="1:3" ht="12.75">
      <c r="A693" s="180" t="s">
        <v>3546</v>
      </c>
      <c r="B693" s="180" t="s">
        <v>4146</v>
      </c>
      <c r="C693" s="181">
        <v>5675</v>
      </c>
    </row>
    <row r="694" spans="1:3" ht="12.75">
      <c r="A694" s="180" t="s">
        <v>3547</v>
      </c>
      <c r="B694" s="180" t="s">
        <v>4147</v>
      </c>
      <c r="C694" s="181">
        <v>2838</v>
      </c>
    </row>
    <row r="695" spans="1:3" ht="12.75">
      <c r="A695" s="180" t="s">
        <v>3548</v>
      </c>
      <c r="B695" s="180" t="s">
        <v>4148</v>
      </c>
      <c r="C695" s="181">
        <v>2279.12</v>
      </c>
    </row>
    <row r="696" spans="1:3" ht="12.75">
      <c r="A696" s="180" t="s">
        <v>3549</v>
      </c>
      <c r="B696" s="180" t="s">
        <v>4149</v>
      </c>
      <c r="C696" s="181">
        <v>1823.84</v>
      </c>
    </row>
    <row r="697" spans="1:3" ht="12.75">
      <c r="A697" s="180" t="s">
        <v>3550</v>
      </c>
      <c r="B697" s="180" t="s">
        <v>4150</v>
      </c>
      <c r="C697" s="181">
        <v>5765</v>
      </c>
    </row>
    <row r="698" spans="1:3" ht="12.75">
      <c r="A698" s="180" t="s">
        <v>3551</v>
      </c>
      <c r="B698" s="180" t="s">
        <v>4151</v>
      </c>
      <c r="C698" s="181">
        <v>7862</v>
      </c>
    </row>
    <row r="699" spans="1:3" ht="12.75">
      <c r="A699" s="180" t="s">
        <v>3552</v>
      </c>
      <c r="B699" s="180" t="s">
        <v>4152</v>
      </c>
      <c r="C699" s="181">
        <v>4193</v>
      </c>
    </row>
    <row r="700" spans="1:3" ht="12.75">
      <c r="A700" s="180" t="s">
        <v>3553</v>
      </c>
      <c r="B700" s="180" t="s">
        <v>4153</v>
      </c>
      <c r="C700" s="181">
        <v>1367.2</v>
      </c>
    </row>
    <row r="701" spans="1:3" ht="12.75">
      <c r="A701" s="180" t="s">
        <v>3554</v>
      </c>
      <c r="B701" s="180" t="s">
        <v>4154</v>
      </c>
      <c r="C701" s="181">
        <v>1093.76</v>
      </c>
    </row>
    <row r="702" spans="1:3" ht="12.75">
      <c r="A702" s="180" t="s">
        <v>3555</v>
      </c>
      <c r="B702" s="180" t="s">
        <v>4155</v>
      </c>
      <c r="C702" s="181">
        <v>3459</v>
      </c>
    </row>
    <row r="703" spans="1:3" ht="12.75">
      <c r="A703" s="180" t="s">
        <v>3556</v>
      </c>
      <c r="B703" s="180" t="s">
        <v>4156</v>
      </c>
      <c r="C703" s="181">
        <v>5241</v>
      </c>
    </row>
    <row r="704" spans="1:3" ht="12.75">
      <c r="A704" s="180" t="s">
        <v>3557</v>
      </c>
      <c r="B704" s="180" t="s">
        <v>4157</v>
      </c>
      <c r="C704" s="181">
        <v>2620</v>
      </c>
    </row>
    <row r="705" spans="1:3" ht="12.75">
      <c r="A705" s="180" t="s">
        <v>3558</v>
      </c>
      <c r="B705" s="180" t="s">
        <v>4158</v>
      </c>
      <c r="C705" s="181">
        <v>2087.47</v>
      </c>
    </row>
    <row r="706" spans="1:3" ht="12.75">
      <c r="A706" s="180" t="s">
        <v>3559</v>
      </c>
      <c r="B706" s="180" t="s">
        <v>4159</v>
      </c>
      <c r="C706" s="181">
        <v>1670.47</v>
      </c>
    </row>
    <row r="707" spans="1:3" ht="12.75">
      <c r="A707" s="180" t="s">
        <v>3560</v>
      </c>
      <c r="B707" s="180" t="s">
        <v>4160</v>
      </c>
      <c r="C707" s="181">
        <v>5281</v>
      </c>
    </row>
    <row r="708" spans="1:3" ht="12.75">
      <c r="A708" s="180" t="s">
        <v>3561</v>
      </c>
      <c r="B708" s="180" t="s">
        <v>4161</v>
      </c>
      <c r="C708" s="181">
        <v>7202</v>
      </c>
    </row>
    <row r="709" spans="1:3" ht="12.75">
      <c r="A709" s="180" t="s">
        <v>3562</v>
      </c>
      <c r="B709" s="180" t="s">
        <v>4162</v>
      </c>
      <c r="C709" s="181">
        <v>3841</v>
      </c>
    </row>
    <row r="710" spans="1:3" ht="12.75">
      <c r="A710" s="180" t="s">
        <v>3563</v>
      </c>
      <c r="B710" s="180" t="s">
        <v>4163</v>
      </c>
      <c r="C710" s="181">
        <v>1252.23</v>
      </c>
    </row>
    <row r="711" spans="1:3" ht="12.75">
      <c r="A711" s="180" t="s">
        <v>3564</v>
      </c>
      <c r="B711" s="180" t="s">
        <v>4164</v>
      </c>
      <c r="C711" s="181">
        <v>1001.78</v>
      </c>
    </row>
    <row r="712" spans="1:3" ht="12.75">
      <c r="A712" s="180" t="s">
        <v>3565</v>
      </c>
      <c r="B712" s="180" t="s">
        <v>4165</v>
      </c>
      <c r="C712" s="181">
        <v>3169</v>
      </c>
    </row>
    <row r="713" spans="1:3" ht="12.75">
      <c r="A713" s="180" t="s">
        <v>3566</v>
      </c>
      <c r="B713" s="180" t="s">
        <v>4166</v>
      </c>
      <c r="C713" s="181">
        <v>4801</v>
      </c>
    </row>
    <row r="714" spans="1:3" ht="12.75">
      <c r="A714" s="180" t="s">
        <v>3567</v>
      </c>
      <c r="B714" s="180" t="s">
        <v>4167</v>
      </c>
      <c r="C714" s="181">
        <v>2400</v>
      </c>
    </row>
    <row r="715" spans="1:3" ht="12.75">
      <c r="A715" s="180" t="s">
        <v>3568</v>
      </c>
      <c r="B715" s="180" t="s">
        <v>4168</v>
      </c>
      <c r="C715" s="181">
        <v>1891.94</v>
      </c>
    </row>
    <row r="716" spans="1:3" ht="12.75">
      <c r="A716" s="180" t="s">
        <v>3569</v>
      </c>
      <c r="B716" s="180" t="s">
        <v>4169</v>
      </c>
      <c r="C716" s="181">
        <v>1514.01</v>
      </c>
    </row>
    <row r="717" spans="1:3" ht="12.75">
      <c r="A717" s="180" t="s">
        <v>3570</v>
      </c>
      <c r="B717" s="180" t="s">
        <v>4170</v>
      </c>
      <c r="C717" s="181">
        <v>4994</v>
      </c>
    </row>
    <row r="718" spans="1:3" ht="12.75">
      <c r="A718" s="180" t="s">
        <v>3571</v>
      </c>
      <c r="B718" s="180" t="s">
        <v>4171</v>
      </c>
      <c r="C718" s="181">
        <v>6810</v>
      </c>
    </row>
    <row r="719" spans="1:3" ht="12.75">
      <c r="A719" s="180" t="s">
        <v>3572</v>
      </c>
      <c r="B719" s="180" t="s">
        <v>4172</v>
      </c>
      <c r="C719" s="181">
        <v>3632</v>
      </c>
    </row>
    <row r="720" spans="1:3" ht="12.75">
      <c r="A720" s="180" t="s">
        <v>3573</v>
      </c>
      <c r="B720" s="180" t="s">
        <v>4173</v>
      </c>
      <c r="C720" s="181">
        <v>1134.94</v>
      </c>
    </row>
    <row r="721" spans="1:3" ht="12.75">
      <c r="A721" s="180" t="s">
        <v>3574</v>
      </c>
      <c r="B721" s="180" t="s">
        <v>4174</v>
      </c>
      <c r="C721" s="181">
        <v>907.95</v>
      </c>
    </row>
    <row r="722" spans="1:3" ht="12.75">
      <c r="A722" s="180" t="s">
        <v>3575</v>
      </c>
      <c r="B722" s="180" t="s">
        <v>4175</v>
      </c>
      <c r="C722" s="181">
        <v>2996</v>
      </c>
    </row>
    <row r="723" spans="1:3" ht="12.75">
      <c r="A723" s="180" t="s">
        <v>3576</v>
      </c>
      <c r="B723" s="180" t="s">
        <v>4176</v>
      </c>
      <c r="C723" s="181">
        <v>4540</v>
      </c>
    </row>
    <row r="724" spans="1:3" ht="12.75">
      <c r="A724" s="180" t="s">
        <v>3577</v>
      </c>
      <c r="B724" s="180" t="s">
        <v>4177</v>
      </c>
      <c r="C724" s="181">
        <v>2270</v>
      </c>
    </row>
    <row r="725" spans="1:3" ht="12.75">
      <c r="A725" s="180" t="s">
        <v>2900</v>
      </c>
      <c r="B725" s="180" t="s">
        <v>2901</v>
      </c>
      <c r="C725" s="181">
        <v>1265.2</v>
      </c>
    </row>
    <row r="726" spans="1:3" ht="12.75">
      <c r="A726" s="180" t="s">
        <v>2902</v>
      </c>
      <c r="B726" s="180" t="s">
        <v>2903</v>
      </c>
      <c r="C726" s="181">
        <v>1265.2</v>
      </c>
    </row>
    <row r="727" spans="1:3" ht="12.75">
      <c r="A727" s="180" t="s">
        <v>2904</v>
      </c>
      <c r="B727" s="180" t="s">
        <v>2905</v>
      </c>
      <c r="C727" s="181">
        <v>1637.4</v>
      </c>
    </row>
    <row r="728" spans="1:3" ht="12.75">
      <c r="A728" s="180" t="s">
        <v>2906</v>
      </c>
      <c r="B728" s="180" t="s">
        <v>2907</v>
      </c>
      <c r="C728" s="181">
        <v>2232.8</v>
      </c>
    </row>
    <row r="729" spans="1:3" ht="12.75">
      <c r="A729" s="180" t="s">
        <v>2908</v>
      </c>
      <c r="B729" s="180" t="s">
        <v>2909</v>
      </c>
      <c r="C729" s="181">
        <v>1265.2</v>
      </c>
    </row>
    <row r="730" spans="1:3" ht="12.75">
      <c r="A730" s="180" t="s">
        <v>2910</v>
      </c>
      <c r="B730" s="180" t="s">
        <v>2911</v>
      </c>
      <c r="C730" s="181">
        <v>744.2</v>
      </c>
    </row>
    <row r="731" spans="1:3" ht="12.75">
      <c r="A731" s="180" t="s">
        <v>2912</v>
      </c>
      <c r="B731" s="180" t="s">
        <v>2913</v>
      </c>
      <c r="C731" s="181">
        <v>744.2</v>
      </c>
    </row>
    <row r="732" spans="1:3" ht="12.75">
      <c r="A732" s="180" t="s">
        <v>2914</v>
      </c>
      <c r="B732" s="180" t="s">
        <v>2915</v>
      </c>
      <c r="C732" s="181">
        <v>982.4</v>
      </c>
    </row>
    <row r="733" spans="1:3" ht="12.75">
      <c r="A733" s="180" t="s">
        <v>2916</v>
      </c>
      <c r="B733" s="180" t="s">
        <v>2917</v>
      </c>
      <c r="C733" s="181">
        <v>1488.5</v>
      </c>
    </row>
    <row r="734" spans="1:3" ht="12.75">
      <c r="A734" s="180" t="s">
        <v>2918</v>
      </c>
      <c r="B734" s="180" t="s">
        <v>2919</v>
      </c>
      <c r="C734" s="181">
        <v>744.2</v>
      </c>
    </row>
    <row r="735" spans="1:3" ht="12.75">
      <c r="A735" s="180" t="s">
        <v>2920</v>
      </c>
      <c r="B735" s="180" t="s">
        <v>2921</v>
      </c>
      <c r="C735" s="181">
        <v>1265.2</v>
      </c>
    </row>
    <row r="736" spans="1:3" ht="12.75">
      <c r="A736" s="180" t="s">
        <v>2922</v>
      </c>
      <c r="B736" s="180" t="s">
        <v>2923</v>
      </c>
      <c r="C736" s="181">
        <v>1265.2</v>
      </c>
    </row>
    <row r="737" spans="1:3" ht="12.75">
      <c r="A737" s="180" t="s">
        <v>2924</v>
      </c>
      <c r="B737" s="180" t="s">
        <v>2925</v>
      </c>
      <c r="C737" s="181">
        <v>1637.4</v>
      </c>
    </row>
    <row r="738" spans="1:3" ht="12.75">
      <c r="A738" s="180" t="s">
        <v>2926</v>
      </c>
      <c r="B738" s="180" t="s">
        <v>2927</v>
      </c>
      <c r="C738" s="181">
        <v>2232.8</v>
      </c>
    </row>
    <row r="739" spans="1:3" ht="12.75">
      <c r="A739" s="180" t="s">
        <v>2928</v>
      </c>
      <c r="B739" s="180" t="s">
        <v>2929</v>
      </c>
      <c r="C739" s="181">
        <v>1265.2</v>
      </c>
    </row>
    <row r="740" spans="1:3" ht="12.75">
      <c r="A740" s="180" t="s">
        <v>2930</v>
      </c>
      <c r="B740" s="180" t="s">
        <v>2931</v>
      </c>
      <c r="C740" s="181">
        <v>744.2</v>
      </c>
    </row>
    <row r="741" spans="1:3" ht="12.75">
      <c r="A741" s="180" t="s">
        <v>2932</v>
      </c>
      <c r="B741" s="180" t="s">
        <v>2933</v>
      </c>
      <c r="C741" s="181">
        <v>744.2</v>
      </c>
    </row>
    <row r="742" spans="1:3" ht="12.75">
      <c r="A742" s="180" t="s">
        <v>2934</v>
      </c>
      <c r="B742" s="180" t="s">
        <v>2935</v>
      </c>
      <c r="C742" s="181">
        <v>982.4</v>
      </c>
    </row>
    <row r="743" spans="1:3" ht="12.75">
      <c r="A743" s="180" t="s">
        <v>2936</v>
      </c>
      <c r="B743" s="180" t="s">
        <v>2937</v>
      </c>
      <c r="C743" s="181">
        <v>1488.5</v>
      </c>
    </row>
    <row r="744" spans="1:3" ht="12.75">
      <c r="A744" s="180" t="s">
        <v>2938</v>
      </c>
      <c r="B744" s="180" t="s">
        <v>2939</v>
      </c>
      <c r="C744" s="181">
        <v>744.2</v>
      </c>
    </row>
    <row r="745" spans="1:3" ht="12.75">
      <c r="A745" s="180" t="s">
        <v>2940</v>
      </c>
      <c r="B745" s="180" t="s">
        <v>2941</v>
      </c>
      <c r="C745" s="181">
        <v>1265.2</v>
      </c>
    </row>
    <row r="746" spans="1:3" ht="12.75">
      <c r="A746" s="180" t="s">
        <v>2942</v>
      </c>
      <c r="B746" s="180" t="s">
        <v>2943</v>
      </c>
      <c r="C746" s="181">
        <v>1265.2</v>
      </c>
    </row>
    <row r="747" spans="1:3" ht="12.75">
      <c r="A747" s="180" t="s">
        <v>2944</v>
      </c>
      <c r="B747" s="180" t="s">
        <v>2945</v>
      </c>
      <c r="C747" s="181">
        <v>1637.4</v>
      </c>
    </row>
    <row r="748" spans="1:3" ht="12.75">
      <c r="A748" s="180" t="s">
        <v>2946</v>
      </c>
      <c r="B748" s="180" t="s">
        <v>2947</v>
      </c>
      <c r="C748" s="181">
        <v>2232.8</v>
      </c>
    </row>
    <row r="749" spans="1:3" ht="12.75">
      <c r="A749" s="180" t="s">
        <v>2948</v>
      </c>
      <c r="B749" s="180" t="s">
        <v>2949</v>
      </c>
      <c r="C749" s="181">
        <v>1265.2</v>
      </c>
    </row>
    <row r="750" spans="1:3" ht="12.75">
      <c r="A750" s="180" t="s">
        <v>2950</v>
      </c>
      <c r="B750" s="180" t="s">
        <v>2951</v>
      </c>
      <c r="C750" s="181">
        <v>744.2</v>
      </c>
    </row>
    <row r="751" spans="1:3" ht="12.75">
      <c r="A751" s="180" t="s">
        <v>2952</v>
      </c>
      <c r="B751" s="180" t="s">
        <v>2953</v>
      </c>
      <c r="C751" s="181">
        <v>744.2</v>
      </c>
    </row>
    <row r="752" spans="1:3" ht="12.75">
      <c r="A752" s="180" t="s">
        <v>2954</v>
      </c>
      <c r="B752" s="180" t="s">
        <v>2955</v>
      </c>
      <c r="C752" s="181">
        <v>982.4</v>
      </c>
    </row>
    <row r="753" spans="1:3" ht="12.75">
      <c r="A753" s="180" t="s">
        <v>2956</v>
      </c>
      <c r="B753" s="180" t="s">
        <v>2957</v>
      </c>
      <c r="C753" s="181">
        <v>1488.5</v>
      </c>
    </row>
    <row r="754" spans="1:3" ht="12.75">
      <c r="A754" s="180" t="s">
        <v>2958</v>
      </c>
      <c r="B754" s="180" t="s">
        <v>2959</v>
      </c>
      <c r="C754" s="181">
        <v>744.2</v>
      </c>
    </row>
    <row r="755" spans="1:3" ht="12.75">
      <c r="A755" s="180" t="s">
        <v>2960</v>
      </c>
      <c r="B755" s="180" t="s">
        <v>2961</v>
      </c>
      <c r="C755" s="181">
        <v>1265.2</v>
      </c>
    </row>
    <row r="756" spans="1:3" ht="12.75">
      <c r="A756" s="180" t="s">
        <v>2962</v>
      </c>
      <c r="B756" s="180" t="s">
        <v>2963</v>
      </c>
      <c r="C756" s="181">
        <v>1265.2</v>
      </c>
    </row>
    <row r="757" spans="1:3" ht="12.75">
      <c r="A757" s="180" t="s">
        <v>2964</v>
      </c>
      <c r="B757" s="180" t="s">
        <v>2965</v>
      </c>
      <c r="C757" s="181">
        <v>1637.4</v>
      </c>
    </row>
    <row r="758" spans="1:3" ht="12.75">
      <c r="A758" s="180" t="s">
        <v>2966</v>
      </c>
      <c r="B758" s="180" t="s">
        <v>2967</v>
      </c>
      <c r="C758" s="181">
        <v>2232.8</v>
      </c>
    </row>
    <row r="759" spans="1:3" ht="12.75">
      <c r="A759" s="180" t="s">
        <v>2968</v>
      </c>
      <c r="B759" s="180" t="s">
        <v>2969</v>
      </c>
      <c r="C759" s="181">
        <v>1265.2</v>
      </c>
    </row>
    <row r="760" spans="1:3" ht="12.75">
      <c r="A760" s="180" t="s">
        <v>2970</v>
      </c>
      <c r="B760" s="180" t="s">
        <v>2971</v>
      </c>
      <c r="C760" s="181">
        <v>744.2</v>
      </c>
    </row>
    <row r="761" spans="1:3" ht="12.75">
      <c r="A761" s="180" t="s">
        <v>2972</v>
      </c>
      <c r="B761" s="180" t="s">
        <v>2973</v>
      </c>
      <c r="C761" s="181">
        <v>744.2</v>
      </c>
    </row>
    <row r="762" spans="1:3" ht="12.75">
      <c r="A762" s="180" t="s">
        <v>2974</v>
      </c>
      <c r="B762" s="180" t="s">
        <v>2975</v>
      </c>
      <c r="C762" s="181">
        <v>982.4</v>
      </c>
    </row>
    <row r="763" spans="1:3" ht="12.75">
      <c r="A763" s="180" t="s">
        <v>2976</v>
      </c>
      <c r="B763" s="180" t="s">
        <v>2977</v>
      </c>
      <c r="C763" s="181">
        <v>1488.5</v>
      </c>
    </row>
    <row r="764" spans="1:3" ht="12.75">
      <c r="A764" s="180" t="s">
        <v>2978</v>
      </c>
      <c r="B764" s="180" t="s">
        <v>2979</v>
      </c>
      <c r="C764" s="181">
        <v>744.2</v>
      </c>
    </row>
    <row r="765" spans="1:3" ht="12.75">
      <c r="A765" s="180" t="s">
        <v>2980</v>
      </c>
      <c r="B765" s="180" t="s">
        <v>2981</v>
      </c>
      <c r="C765" s="181">
        <v>1091.2</v>
      </c>
    </row>
    <row r="766" spans="1:3" ht="12.75">
      <c r="A766" s="180" t="s">
        <v>2982</v>
      </c>
      <c r="B766" s="180" t="s">
        <v>2983</v>
      </c>
      <c r="C766" s="181">
        <v>1091.2</v>
      </c>
    </row>
    <row r="767" spans="1:3" ht="12.75">
      <c r="A767" s="180" t="s">
        <v>2984</v>
      </c>
      <c r="B767" s="180" t="s">
        <v>2985</v>
      </c>
      <c r="C767" s="181">
        <v>1412.1</v>
      </c>
    </row>
    <row r="768" spans="1:3" ht="12.75">
      <c r="A768" s="180" t="s">
        <v>2986</v>
      </c>
      <c r="B768" s="180" t="s">
        <v>2987</v>
      </c>
      <c r="C768" s="181">
        <v>1925.6</v>
      </c>
    </row>
    <row r="769" spans="1:3" ht="12.75">
      <c r="A769" s="180" t="s">
        <v>2988</v>
      </c>
      <c r="B769" s="180" t="s">
        <v>2989</v>
      </c>
      <c r="C769" s="181">
        <v>1091.2</v>
      </c>
    </row>
    <row r="770" spans="1:3" ht="12.75">
      <c r="A770" s="180" t="s">
        <v>2990</v>
      </c>
      <c r="B770" s="180" t="s">
        <v>2991</v>
      </c>
      <c r="C770" s="181">
        <v>641.9</v>
      </c>
    </row>
    <row r="771" spans="1:3" ht="12.75">
      <c r="A771" s="180" t="s">
        <v>2992</v>
      </c>
      <c r="B771" s="180" t="s">
        <v>2993</v>
      </c>
      <c r="C771" s="181">
        <v>641.9</v>
      </c>
    </row>
    <row r="772" spans="1:3" ht="12.75">
      <c r="A772" s="180" t="s">
        <v>2994</v>
      </c>
      <c r="B772" s="180" t="s">
        <v>2995</v>
      </c>
      <c r="C772" s="181">
        <v>847.3</v>
      </c>
    </row>
    <row r="773" spans="1:3" ht="12.75">
      <c r="A773" s="180" t="s">
        <v>2996</v>
      </c>
      <c r="B773" s="180" t="s">
        <v>2997</v>
      </c>
      <c r="C773" s="181">
        <v>1283.8</v>
      </c>
    </row>
    <row r="774" spans="1:3" ht="12.75">
      <c r="A774" s="180" t="s">
        <v>2998</v>
      </c>
      <c r="B774" s="180" t="s">
        <v>2999</v>
      </c>
      <c r="C774" s="181">
        <v>641.9</v>
      </c>
    </row>
    <row r="775" spans="1:3" ht="12.75">
      <c r="A775" s="180" t="s">
        <v>3000</v>
      </c>
      <c r="B775" s="180" t="s">
        <v>3001</v>
      </c>
      <c r="C775" s="181">
        <v>1091.2</v>
      </c>
    </row>
    <row r="776" spans="1:3" ht="12.75">
      <c r="A776" s="180" t="s">
        <v>3002</v>
      </c>
      <c r="B776" s="180" t="s">
        <v>3003</v>
      </c>
      <c r="C776" s="181">
        <v>1091.2</v>
      </c>
    </row>
    <row r="777" spans="1:3" ht="12.75">
      <c r="A777" s="180" t="s">
        <v>3004</v>
      </c>
      <c r="B777" s="180" t="s">
        <v>3005</v>
      </c>
      <c r="C777" s="181">
        <v>1412.1</v>
      </c>
    </row>
    <row r="778" spans="1:3" ht="12.75">
      <c r="A778" s="180" t="s">
        <v>3006</v>
      </c>
      <c r="B778" s="180" t="s">
        <v>3007</v>
      </c>
      <c r="C778" s="181">
        <v>1925.6</v>
      </c>
    </row>
    <row r="779" spans="1:3" ht="12.75">
      <c r="A779" s="180" t="s">
        <v>3008</v>
      </c>
      <c r="B779" s="180" t="s">
        <v>3009</v>
      </c>
      <c r="C779" s="181">
        <v>1091.2</v>
      </c>
    </row>
    <row r="780" spans="1:3" ht="12.75">
      <c r="A780" s="180" t="s">
        <v>3010</v>
      </c>
      <c r="B780" s="180" t="s">
        <v>3011</v>
      </c>
      <c r="C780" s="181">
        <v>641.9</v>
      </c>
    </row>
    <row r="781" spans="1:3" ht="12.75">
      <c r="A781" s="180" t="s">
        <v>3012</v>
      </c>
      <c r="B781" s="180" t="s">
        <v>3013</v>
      </c>
      <c r="C781" s="181">
        <v>641.9</v>
      </c>
    </row>
    <row r="782" spans="1:3" ht="12.75">
      <c r="A782" s="180" t="s">
        <v>3014</v>
      </c>
      <c r="B782" s="180" t="s">
        <v>3015</v>
      </c>
      <c r="C782" s="181">
        <v>847.3</v>
      </c>
    </row>
    <row r="783" spans="1:3" ht="12.75">
      <c r="A783" s="180" t="s">
        <v>3016</v>
      </c>
      <c r="B783" s="180" t="s">
        <v>3017</v>
      </c>
      <c r="C783" s="181">
        <v>1283.8</v>
      </c>
    </row>
    <row r="784" spans="1:3" ht="12.75">
      <c r="A784" s="180" t="s">
        <v>3018</v>
      </c>
      <c r="B784" s="180" t="s">
        <v>3019</v>
      </c>
      <c r="C784" s="181">
        <v>641.9</v>
      </c>
    </row>
    <row r="785" spans="1:3" ht="12.75">
      <c r="A785" s="180" t="s">
        <v>3020</v>
      </c>
      <c r="B785" s="180" t="s">
        <v>3021</v>
      </c>
      <c r="C785" s="181">
        <v>922.1</v>
      </c>
    </row>
    <row r="786" spans="1:3" ht="12.75">
      <c r="A786" s="180" t="s">
        <v>3022</v>
      </c>
      <c r="B786" s="180" t="s">
        <v>3023</v>
      </c>
      <c r="C786" s="181">
        <v>922.1</v>
      </c>
    </row>
    <row r="787" spans="1:3" ht="12.75">
      <c r="A787" s="180" t="s">
        <v>3024</v>
      </c>
      <c r="B787" s="180" t="s">
        <v>3025</v>
      </c>
      <c r="C787" s="181">
        <v>1193.3</v>
      </c>
    </row>
    <row r="788" spans="1:3" ht="12.75">
      <c r="A788" s="180" t="s">
        <v>3026</v>
      </c>
      <c r="B788" s="180" t="s">
        <v>3027</v>
      </c>
      <c r="C788" s="181">
        <v>1627.3</v>
      </c>
    </row>
    <row r="789" spans="1:3" ht="12.75">
      <c r="A789" s="180" t="s">
        <v>3028</v>
      </c>
      <c r="B789" s="180" t="s">
        <v>3029</v>
      </c>
      <c r="C789" s="181">
        <v>922.1</v>
      </c>
    </row>
    <row r="790" spans="1:3" ht="12.75">
      <c r="A790" s="180" t="s">
        <v>3030</v>
      </c>
      <c r="B790" s="180" t="s">
        <v>3031</v>
      </c>
      <c r="C790" s="181">
        <v>542.4</v>
      </c>
    </row>
    <row r="791" spans="1:3" ht="12.75">
      <c r="A791" s="180" t="s">
        <v>3032</v>
      </c>
      <c r="B791" s="180" t="s">
        <v>3033</v>
      </c>
      <c r="C791" s="181">
        <v>542.4</v>
      </c>
    </row>
    <row r="792" spans="1:3" ht="12.75">
      <c r="A792" s="180" t="s">
        <v>3034</v>
      </c>
      <c r="B792" s="180" t="s">
        <v>3035</v>
      </c>
      <c r="C792" s="181">
        <v>716</v>
      </c>
    </row>
    <row r="793" spans="1:3" ht="12.75">
      <c r="A793" s="180" t="s">
        <v>3036</v>
      </c>
      <c r="B793" s="180" t="s">
        <v>3037</v>
      </c>
      <c r="C793" s="181">
        <v>1084.8</v>
      </c>
    </row>
    <row r="794" spans="1:3" ht="12.75">
      <c r="A794" s="180" t="s">
        <v>3038</v>
      </c>
      <c r="B794" s="180" t="s">
        <v>3039</v>
      </c>
      <c r="C794" s="181">
        <v>542.4</v>
      </c>
    </row>
    <row r="795" spans="1:3" ht="12.75">
      <c r="A795" s="180" t="s">
        <v>3040</v>
      </c>
      <c r="B795" s="180" t="s">
        <v>3041</v>
      </c>
      <c r="C795" s="181">
        <v>922.1</v>
      </c>
    </row>
    <row r="796" spans="1:3" ht="12.75">
      <c r="A796" s="180" t="s">
        <v>3042</v>
      </c>
      <c r="B796" s="180" t="s">
        <v>3043</v>
      </c>
      <c r="C796" s="181">
        <v>922.1</v>
      </c>
    </row>
    <row r="797" spans="1:3" ht="12.75">
      <c r="A797" s="180" t="s">
        <v>3044</v>
      </c>
      <c r="B797" s="180" t="s">
        <v>3045</v>
      </c>
      <c r="C797" s="181">
        <v>1193.3</v>
      </c>
    </row>
    <row r="798" spans="1:3" ht="12.75">
      <c r="A798" s="180" t="s">
        <v>3046</v>
      </c>
      <c r="B798" s="180" t="s">
        <v>3047</v>
      </c>
      <c r="C798" s="181">
        <v>1627.3</v>
      </c>
    </row>
    <row r="799" spans="1:3" ht="12.75">
      <c r="A799" s="180" t="s">
        <v>3048</v>
      </c>
      <c r="B799" s="180" t="s">
        <v>3049</v>
      </c>
      <c r="C799" s="181">
        <v>922.1</v>
      </c>
    </row>
    <row r="800" spans="1:3" ht="12.75">
      <c r="A800" s="180" t="s">
        <v>3050</v>
      </c>
      <c r="B800" s="180" t="s">
        <v>3051</v>
      </c>
      <c r="C800" s="181">
        <v>542.4</v>
      </c>
    </row>
    <row r="801" spans="1:3" ht="12.75">
      <c r="A801" s="180" t="s">
        <v>3052</v>
      </c>
      <c r="B801" s="180" t="s">
        <v>3053</v>
      </c>
      <c r="C801" s="181">
        <v>542.4</v>
      </c>
    </row>
    <row r="802" spans="1:3" ht="12.75">
      <c r="A802" s="180" t="s">
        <v>3054</v>
      </c>
      <c r="B802" s="180" t="s">
        <v>3055</v>
      </c>
      <c r="C802" s="181">
        <v>716</v>
      </c>
    </row>
    <row r="803" spans="1:3" ht="12.75">
      <c r="A803" s="180" t="s">
        <v>3056</v>
      </c>
      <c r="B803" s="180" t="s">
        <v>3057</v>
      </c>
      <c r="C803" s="181">
        <v>1084.8</v>
      </c>
    </row>
    <row r="804" spans="1:3" ht="12.75">
      <c r="A804" s="180" t="s">
        <v>3058</v>
      </c>
      <c r="B804" s="180" t="s">
        <v>3059</v>
      </c>
      <c r="C804" s="181">
        <v>542.4</v>
      </c>
    </row>
    <row r="805" spans="1:3" ht="12.75">
      <c r="A805" s="180" t="s">
        <v>231</v>
      </c>
      <c r="B805" s="180" t="s">
        <v>2020</v>
      </c>
      <c r="C805" s="181">
        <v>623.2</v>
      </c>
    </row>
    <row r="806" spans="1:3" ht="12.75">
      <c r="A806" s="180" t="s">
        <v>381</v>
      </c>
      <c r="B806" s="180" t="s">
        <v>2021</v>
      </c>
      <c r="C806" s="181">
        <v>498.6</v>
      </c>
    </row>
    <row r="807" spans="1:3" ht="12.75">
      <c r="A807" s="180" t="s">
        <v>772</v>
      </c>
      <c r="B807" s="180" t="s">
        <v>2022</v>
      </c>
      <c r="C807" s="181">
        <v>1371.2</v>
      </c>
    </row>
    <row r="808" spans="1:3" ht="12.75">
      <c r="A808" s="180" t="s">
        <v>487</v>
      </c>
      <c r="B808" s="180" t="s">
        <v>2023</v>
      </c>
      <c r="C808" s="181">
        <v>1869.8</v>
      </c>
    </row>
    <row r="809" spans="1:3" ht="12.75">
      <c r="A809" s="180" t="s">
        <v>344</v>
      </c>
      <c r="B809" s="180" t="s">
        <v>2024</v>
      </c>
      <c r="C809" s="181">
        <v>997.2</v>
      </c>
    </row>
    <row r="810" spans="1:3" ht="12.75">
      <c r="A810" s="180" t="s">
        <v>471</v>
      </c>
      <c r="B810" s="180" t="s">
        <v>2025</v>
      </c>
      <c r="C810" s="181">
        <v>374</v>
      </c>
    </row>
    <row r="811" spans="1:3" ht="12.75">
      <c r="A811" s="180" t="s">
        <v>239</v>
      </c>
      <c r="B811" s="180" t="s">
        <v>2026</v>
      </c>
      <c r="C811" s="181">
        <v>299.2</v>
      </c>
    </row>
    <row r="812" spans="1:3" ht="12.75">
      <c r="A812" s="180" t="s">
        <v>701</v>
      </c>
      <c r="B812" s="180" t="s">
        <v>2027</v>
      </c>
      <c r="C812" s="181">
        <v>822.7</v>
      </c>
    </row>
    <row r="813" spans="1:3" ht="12.75">
      <c r="A813" s="180" t="s">
        <v>662</v>
      </c>
      <c r="B813" s="180" t="s">
        <v>2028</v>
      </c>
      <c r="C813" s="181">
        <v>1246.5</v>
      </c>
    </row>
    <row r="814" spans="1:3" ht="12.75">
      <c r="A814" s="180" t="s">
        <v>670</v>
      </c>
      <c r="B814" s="180" t="s">
        <v>2029</v>
      </c>
      <c r="C814" s="181">
        <v>623.2</v>
      </c>
    </row>
    <row r="815" spans="1:3" ht="12.75">
      <c r="A815" s="180" t="s">
        <v>232</v>
      </c>
      <c r="B815" s="180" t="s">
        <v>2030</v>
      </c>
      <c r="C815" s="181">
        <v>563.7</v>
      </c>
    </row>
    <row r="816" spans="1:3" ht="12.75">
      <c r="A816" s="180" t="s">
        <v>449</v>
      </c>
      <c r="B816" s="180" t="s">
        <v>2031</v>
      </c>
      <c r="C816" s="181">
        <v>451</v>
      </c>
    </row>
    <row r="817" spans="1:3" ht="12.75">
      <c r="A817" s="180" t="s">
        <v>773</v>
      </c>
      <c r="B817" s="180" t="s">
        <v>2032</v>
      </c>
      <c r="C817" s="181">
        <v>1240.2</v>
      </c>
    </row>
    <row r="818" spans="1:3" ht="12.75">
      <c r="A818" s="180" t="s">
        <v>488</v>
      </c>
      <c r="B818" s="180" t="s">
        <v>2033</v>
      </c>
      <c r="C818" s="181">
        <v>1691.2</v>
      </c>
    </row>
    <row r="819" spans="1:3" ht="12.75">
      <c r="A819" s="180" t="s">
        <v>345</v>
      </c>
      <c r="B819" s="180" t="s">
        <v>2034</v>
      </c>
      <c r="C819" s="181">
        <v>902</v>
      </c>
    </row>
    <row r="820" spans="1:3" ht="12.75">
      <c r="A820" s="180" t="s">
        <v>472</v>
      </c>
      <c r="B820" s="180" t="s">
        <v>2035</v>
      </c>
      <c r="C820" s="181">
        <v>338.2</v>
      </c>
    </row>
    <row r="821" spans="1:3" ht="12.75">
      <c r="A821" s="180" t="s">
        <v>240</v>
      </c>
      <c r="B821" s="180" t="s">
        <v>2036</v>
      </c>
      <c r="C821" s="181">
        <v>270.6</v>
      </c>
    </row>
    <row r="822" spans="1:3" ht="12.75">
      <c r="A822" s="180" t="s">
        <v>702</v>
      </c>
      <c r="B822" s="180" t="s">
        <v>2037</v>
      </c>
      <c r="C822" s="181">
        <v>744.1</v>
      </c>
    </row>
    <row r="823" spans="1:3" ht="12.75">
      <c r="A823" s="180" t="s">
        <v>474</v>
      </c>
      <c r="B823" s="180" t="s">
        <v>2038</v>
      </c>
      <c r="C823" s="181">
        <v>1127.5</v>
      </c>
    </row>
    <row r="824" spans="1:3" ht="12.75">
      <c r="A824" s="180" t="s">
        <v>671</v>
      </c>
      <c r="B824" s="180" t="s">
        <v>2039</v>
      </c>
      <c r="C824" s="181">
        <v>563.7</v>
      </c>
    </row>
    <row r="825" spans="1:3" ht="12.75">
      <c r="A825" s="180" t="s">
        <v>233</v>
      </c>
      <c r="B825" s="180" t="s">
        <v>2040</v>
      </c>
      <c r="C825" s="181">
        <v>510</v>
      </c>
    </row>
    <row r="826" spans="1:3" ht="12.75">
      <c r="A826" s="180" t="s">
        <v>450</v>
      </c>
      <c r="B826" s="180" t="s">
        <v>2041</v>
      </c>
      <c r="C826" s="181">
        <v>408</v>
      </c>
    </row>
    <row r="827" spans="1:3" ht="12.75">
      <c r="A827" s="180" t="s">
        <v>774</v>
      </c>
      <c r="B827" s="180" t="s">
        <v>2042</v>
      </c>
      <c r="C827" s="181">
        <v>1122</v>
      </c>
    </row>
    <row r="828" spans="1:3" ht="12.75">
      <c r="A828" s="180" t="s">
        <v>489</v>
      </c>
      <c r="B828" s="180" t="s">
        <v>2043</v>
      </c>
      <c r="C828" s="181">
        <v>1530</v>
      </c>
    </row>
    <row r="829" spans="1:3" ht="12.75">
      <c r="A829" s="180" t="s">
        <v>346</v>
      </c>
      <c r="B829" s="180" t="s">
        <v>2044</v>
      </c>
      <c r="C829" s="181">
        <v>816</v>
      </c>
    </row>
    <row r="830" spans="1:3" ht="12.75">
      <c r="A830" s="180" t="s">
        <v>473</v>
      </c>
      <c r="B830" s="180" t="s">
        <v>2045</v>
      </c>
      <c r="C830" s="181">
        <v>306</v>
      </c>
    </row>
    <row r="831" spans="1:3" ht="12.75">
      <c r="A831" s="180" t="s">
        <v>735</v>
      </c>
      <c r="B831" s="180" t="s">
        <v>2046</v>
      </c>
      <c r="C831" s="181">
        <v>244.8</v>
      </c>
    </row>
    <row r="832" spans="1:3" ht="12.75">
      <c r="A832" s="180" t="s">
        <v>703</v>
      </c>
      <c r="B832" s="180" t="s">
        <v>2047</v>
      </c>
      <c r="C832" s="181">
        <v>673.2</v>
      </c>
    </row>
    <row r="833" spans="1:3" ht="12.75">
      <c r="A833" s="180" t="s">
        <v>475</v>
      </c>
      <c r="B833" s="180" t="s">
        <v>2048</v>
      </c>
      <c r="C833" s="181">
        <v>1020</v>
      </c>
    </row>
    <row r="834" spans="1:3" ht="12.75">
      <c r="A834" s="180" t="s">
        <v>672</v>
      </c>
      <c r="B834" s="180" t="s">
        <v>2049</v>
      </c>
      <c r="C834" s="181">
        <v>510</v>
      </c>
    </row>
    <row r="835" spans="1:3" ht="12.75">
      <c r="A835" s="180" t="s">
        <v>234</v>
      </c>
      <c r="B835" s="180" t="s">
        <v>2050</v>
      </c>
      <c r="C835" s="181">
        <v>461.3</v>
      </c>
    </row>
    <row r="836" spans="1:3" ht="12.75">
      <c r="A836" s="180" t="s">
        <v>451</v>
      </c>
      <c r="B836" s="180" t="s">
        <v>2051</v>
      </c>
      <c r="C836" s="181">
        <v>369</v>
      </c>
    </row>
    <row r="837" spans="1:3" ht="12.75">
      <c r="A837" s="180" t="s">
        <v>665</v>
      </c>
      <c r="B837" s="180" t="s">
        <v>2052</v>
      </c>
      <c r="C837" s="181">
        <v>1014.8</v>
      </c>
    </row>
    <row r="838" spans="1:3" ht="12.75">
      <c r="A838" s="180" t="s">
        <v>490</v>
      </c>
      <c r="B838" s="180" t="s">
        <v>2053</v>
      </c>
      <c r="C838" s="181">
        <v>1383.8</v>
      </c>
    </row>
    <row r="839" spans="1:3" ht="12.75">
      <c r="A839" s="180" t="s">
        <v>347</v>
      </c>
      <c r="B839" s="180" t="s">
        <v>2054</v>
      </c>
      <c r="C839" s="181">
        <v>738</v>
      </c>
    </row>
    <row r="840" spans="1:3" ht="12.75">
      <c r="A840" s="180" t="s">
        <v>658</v>
      </c>
      <c r="B840" s="180" t="s">
        <v>2055</v>
      </c>
      <c r="C840" s="181">
        <v>276.8</v>
      </c>
    </row>
    <row r="841" spans="1:3" ht="12.75">
      <c r="A841" s="180" t="s">
        <v>736</v>
      </c>
      <c r="B841" s="180" t="s">
        <v>2056</v>
      </c>
      <c r="C841" s="181">
        <v>221.4</v>
      </c>
    </row>
    <row r="842" spans="1:3" ht="12.75">
      <c r="A842" s="180" t="s">
        <v>704</v>
      </c>
      <c r="B842" s="180" t="s">
        <v>2057</v>
      </c>
      <c r="C842" s="181">
        <v>608.9</v>
      </c>
    </row>
    <row r="843" spans="1:3" ht="12.75">
      <c r="A843" s="180" t="s">
        <v>476</v>
      </c>
      <c r="B843" s="180" t="s">
        <v>2058</v>
      </c>
      <c r="C843" s="181">
        <v>922.5</v>
      </c>
    </row>
    <row r="844" spans="1:3" ht="12.75">
      <c r="A844" s="180" t="s">
        <v>339</v>
      </c>
      <c r="B844" s="180" t="s">
        <v>2059</v>
      </c>
      <c r="C844" s="181">
        <v>461.3</v>
      </c>
    </row>
    <row r="845" spans="1:3" ht="12.75">
      <c r="A845" s="180" t="s">
        <v>235</v>
      </c>
      <c r="B845" s="180" t="s">
        <v>2060</v>
      </c>
      <c r="C845" s="181">
        <v>417.2</v>
      </c>
    </row>
    <row r="846" spans="1:3" ht="12.75">
      <c r="A846" s="180" t="s">
        <v>452</v>
      </c>
      <c r="B846" s="180" t="s">
        <v>2061</v>
      </c>
      <c r="C846" s="181">
        <v>333.8</v>
      </c>
    </row>
    <row r="847" spans="1:3" ht="12.75">
      <c r="A847" s="180" t="s">
        <v>666</v>
      </c>
      <c r="B847" s="180" t="s">
        <v>2062</v>
      </c>
      <c r="C847" s="181">
        <v>917.8</v>
      </c>
    </row>
    <row r="848" spans="1:3" ht="12.75">
      <c r="A848" s="180" t="s">
        <v>491</v>
      </c>
      <c r="B848" s="180" t="s">
        <v>2063</v>
      </c>
      <c r="C848" s="181">
        <v>1251.6</v>
      </c>
    </row>
    <row r="849" spans="1:3" ht="12.75">
      <c r="A849" s="180" t="s">
        <v>348</v>
      </c>
      <c r="B849" s="180" t="s">
        <v>2064</v>
      </c>
      <c r="C849" s="181">
        <v>667.5</v>
      </c>
    </row>
    <row r="850" spans="1:3" ht="12.75">
      <c r="A850" s="180" t="s">
        <v>659</v>
      </c>
      <c r="B850" s="180" t="s">
        <v>2065</v>
      </c>
      <c r="C850" s="181">
        <v>250.3</v>
      </c>
    </row>
    <row r="851" spans="1:3" ht="12.75">
      <c r="A851" s="180" t="s">
        <v>661</v>
      </c>
      <c r="B851" s="180" t="s">
        <v>2066</v>
      </c>
      <c r="C851" s="181">
        <v>200.3</v>
      </c>
    </row>
    <row r="852" spans="1:3" ht="12.75">
      <c r="A852" s="180" t="s">
        <v>615</v>
      </c>
      <c r="B852" s="180" t="s">
        <v>2067</v>
      </c>
      <c r="C852" s="181">
        <v>550.7</v>
      </c>
    </row>
    <row r="853" spans="1:3" ht="12.75">
      <c r="A853" s="180" t="s">
        <v>477</v>
      </c>
      <c r="B853" s="180" t="s">
        <v>2068</v>
      </c>
      <c r="C853" s="181">
        <v>834.4</v>
      </c>
    </row>
    <row r="854" spans="1:3" ht="12.75">
      <c r="A854" s="180" t="s">
        <v>340</v>
      </c>
      <c r="B854" s="180" t="s">
        <v>2069</v>
      </c>
      <c r="C854" s="181">
        <v>417.2</v>
      </c>
    </row>
    <row r="855" spans="1:3" ht="12.75">
      <c r="A855" s="180" t="s">
        <v>236</v>
      </c>
      <c r="B855" s="180" t="s">
        <v>2070</v>
      </c>
      <c r="C855" s="181">
        <v>377.4</v>
      </c>
    </row>
    <row r="856" spans="1:3" ht="12.75">
      <c r="A856" s="180" t="s">
        <v>453</v>
      </c>
      <c r="B856" s="180" t="s">
        <v>2071</v>
      </c>
      <c r="C856" s="181">
        <v>301.9</v>
      </c>
    </row>
    <row r="857" spans="1:3" ht="12.75">
      <c r="A857" s="180" t="s">
        <v>667</v>
      </c>
      <c r="B857" s="180" t="s">
        <v>2072</v>
      </c>
      <c r="C857" s="181">
        <v>830.2</v>
      </c>
    </row>
    <row r="858" spans="1:3" ht="12.75">
      <c r="A858" s="180" t="s">
        <v>492</v>
      </c>
      <c r="B858" s="180" t="s">
        <v>2073</v>
      </c>
      <c r="C858" s="181">
        <v>1132.1</v>
      </c>
    </row>
    <row r="859" spans="1:3" ht="12.75">
      <c r="A859" s="180" t="s">
        <v>349</v>
      </c>
      <c r="B859" s="180" t="s">
        <v>2074</v>
      </c>
      <c r="C859" s="181">
        <v>603.8</v>
      </c>
    </row>
    <row r="860" spans="1:3" ht="12.75">
      <c r="A860" s="180" t="s">
        <v>660</v>
      </c>
      <c r="B860" s="180" t="s">
        <v>2075</v>
      </c>
      <c r="C860" s="181">
        <v>226.4</v>
      </c>
    </row>
    <row r="861" spans="1:3" ht="12.75">
      <c r="A861" s="180" t="s">
        <v>217</v>
      </c>
      <c r="B861" s="180" t="s">
        <v>2076</v>
      </c>
      <c r="C861" s="181">
        <v>181.1</v>
      </c>
    </row>
    <row r="862" spans="1:3" ht="12.75">
      <c r="A862" s="180" t="s">
        <v>227</v>
      </c>
      <c r="B862" s="180" t="s">
        <v>2077</v>
      </c>
      <c r="C862" s="181">
        <v>498.1</v>
      </c>
    </row>
    <row r="863" spans="1:3" ht="12.75">
      <c r="A863" s="180" t="s">
        <v>478</v>
      </c>
      <c r="B863" s="180" t="s">
        <v>2078</v>
      </c>
      <c r="C863" s="181">
        <v>754.8</v>
      </c>
    </row>
    <row r="864" spans="1:3" ht="12.75">
      <c r="A864" s="180" t="s">
        <v>341</v>
      </c>
      <c r="B864" s="180" t="s">
        <v>2079</v>
      </c>
      <c r="C864" s="181">
        <v>377.4</v>
      </c>
    </row>
    <row r="865" spans="1:3" ht="12.75">
      <c r="A865" s="180" t="s">
        <v>237</v>
      </c>
      <c r="B865" s="180" t="s">
        <v>2080</v>
      </c>
      <c r="C865" s="181">
        <v>341.4</v>
      </c>
    </row>
    <row r="866" spans="1:3" ht="12.75">
      <c r="A866" s="180" t="s">
        <v>454</v>
      </c>
      <c r="B866" s="180" t="s">
        <v>2081</v>
      </c>
      <c r="C866" s="181">
        <v>273.1</v>
      </c>
    </row>
    <row r="867" spans="1:3" ht="12.75">
      <c r="A867" s="180" t="s">
        <v>668</v>
      </c>
      <c r="B867" s="180" t="s">
        <v>2082</v>
      </c>
      <c r="C867" s="181">
        <v>751</v>
      </c>
    </row>
    <row r="868" spans="1:3" ht="12.75">
      <c r="A868" s="180" t="s">
        <v>161</v>
      </c>
      <c r="B868" s="180" t="s">
        <v>2083</v>
      </c>
      <c r="C868" s="181">
        <v>1024.1</v>
      </c>
    </row>
    <row r="869" spans="1:3" ht="12.75">
      <c r="A869" s="180" t="s">
        <v>469</v>
      </c>
      <c r="B869" s="180" t="s">
        <v>2084</v>
      </c>
      <c r="C869" s="181">
        <v>546.2</v>
      </c>
    </row>
    <row r="870" spans="1:3" ht="12.75">
      <c r="A870" s="180" t="s">
        <v>229</v>
      </c>
      <c r="B870" s="180" t="s">
        <v>2085</v>
      </c>
      <c r="C870" s="181">
        <v>204.8</v>
      </c>
    </row>
    <row r="871" spans="1:3" ht="12.75">
      <c r="A871" s="180" t="s">
        <v>606</v>
      </c>
      <c r="B871" s="180" t="s">
        <v>2086</v>
      </c>
      <c r="C871" s="181">
        <v>163.8</v>
      </c>
    </row>
    <row r="872" spans="1:3" ht="12.75">
      <c r="A872" s="180" t="s">
        <v>551</v>
      </c>
      <c r="B872" s="180" t="s">
        <v>2087</v>
      </c>
      <c r="C872" s="181">
        <v>450.6</v>
      </c>
    </row>
    <row r="873" spans="1:3" ht="12.75">
      <c r="A873" s="180" t="s">
        <v>479</v>
      </c>
      <c r="B873" s="180" t="s">
        <v>2088</v>
      </c>
      <c r="C873" s="181">
        <v>682.7</v>
      </c>
    </row>
    <row r="874" spans="1:3" ht="12.75">
      <c r="A874" s="180" t="s">
        <v>342</v>
      </c>
      <c r="B874" s="180" t="s">
        <v>2089</v>
      </c>
      <c r="C874" s="181">
        <v>341.4</v>
      </c>
    </row>
    <row r="875" spans="1:3" ht="12.75">
      <c r="A875" s="180" t="s">
        <v>238</v>
      </c>
      <c r="B875" s="180" t="s">
        <v>2090</v>
      </c>
      <c r="C875" s="181">
        <v>308.8</v>
      </c>
    </row>
    <row r="876" spans="1:3" ht="12.75">
      <c r="A876" s="180" t="s">
        <v>550</v>
      </c>
      <c r="B876" s="180" t="s">
        <v>2091</v>
      </c>
      <c r="C876" s="181">
        <v>247</v>
      </c>
    </row>
    <row r="877" spans="1:3" ht="12.75">
      <c r="A877" s="180" t="s">
        <v>669</v>
      </c>
      <c r="B877" s="180" t="s">
        <v>2092</v>
      </c>
      <c r="C877" s="181">
        <v>679.3</v>
      </c>
    </row>
    <row r="878" spans="1:3" ht="12.75">
      <c r="A878" s="180" t="s">
        <v>338</v>
      </c>
      <c r="B878" s="180" t="s">
        <v>2093</v>
      </c>
      <c r="C878" s="181">
        <v>926.3</v>
      </c>
    </row>
    <row r="879" spans="1:3" ht="12.75">
      <c r="A879" s="180" t="s">
        <v>470</v>
      </c>
      <c r="B879" s="180" t="s">
        <v>2094</v>
      </c>
      <c r="C879" s="181">
        <v>494</v>
      </c>
    </row>
    <row r="880" spans="1:3" ht="12.75">
      <c r="A880" s="180" t="s">
        <v>230</v>
      </c>
      <c r="B880" s="180" t="s">
        <v>2095</v>
      </c>
      <c r="C880" s="181">
        <v>185.3</v>
      </c>
    </row>
    <row r="881" spans="1:3" ht="12.75">
      <c r="A881" s="180" t="s">
        <v>688</v>
      </c>
      <c r="B881" s="180" t="s">
        <v>2096</v>
      </c>
      <c r="C881" s="181">
        <v>148.2</v>
      </c>
    </row>
    <row r="882" spans="1:3" ht="12.75">
      <c r="A882" s="180" t="s">
        <v>552</v>
      </c>
      <c r="B882" s="180" t="s">
        <v>2097</v>
      </c>
      <c r="C882" s="181">
        <v>407.6</v>
      </c>
    </row>
    <row r="883" spans="1:3" ht="12.75">
      <c r="A883" s="180" t="s">
        <v>657</v>
      </c>
      <c r="B883" s="180" t="s">
        <v>2098</v>
      </c>
      <c r="C883" s="181">
        <v>617.5</v>
      </c>
    </row>
    <row r="884" spans="1:3" ht="12.75">
      <c r="A884" s="180" t="s">
        <v>343</v>
      </c>
      <c r="B884" s="180" t="s">
        <v>2099</v>
      </c>
      <c r="C884" s="181">
        <v>308.8</v>
      </c>
    </row>
    <row r="885" spans="1:3" ht="12.75">
      <c r="A885" s="180" t="s">
        <v>859</v>
      </c>
      <c r="B885" s="180" t="s">
        <v>1364</v>
      </c>
      <c r="C885" s="181">
        <v>499.1</v>
      </c>
    </row>
    <row r="886" spans="1:3" ht="12.75">
      <c r="A886" s="180" t="s">
        <v>1009</v>
      </c>
      <c r="B886" s="180" t="s">
        <v>1365</v>
      </c>
      <c r="C886" s="181">
        <v>399.4</v>
      </c>
    </row>
    <row r="887" spans="1:3" ht="12.75">
      <c r="A887" s="180" t="s">
        <v>1010</v>
      </c>
      <c r="B887" s="180" t="s">
        <v>1366</v>
      </c>
      <c r="C887" s="181">
        <v>1207.8</v>
      </c>
    </row>
    <row r="888" spans="1:3" ht="12.75">
      <c r="A888" s="180" t="s">
        <v>858</v>
      </c>
      <c r="B888" s="180" t="s">
        <v>1367</v>
      </c>
      <c r="C888" s="181">
        <v>1647</v>
      </c>
    </row>
    <row r="889" spans="1:3" ht="12.75">
      <c r="A889" s="180" t="s">
        <v>857</v>
      </c>
      <c r="B889" s="180" t="s">
        <v>1368</v>
      </c>
      <c r="C889" s="181">
        <v>878</v>
      </c>
    </row>
    <row r="890" spans="1:3" ht="12.75">
      <c r="A890" s="180" t="s">
        <v>861</v>
      </c>
      <c r="B890" s="180" t="s">
        <v>1369</v>
      </c>
      <c r="C890" s="181">
        <v>299.4</v>
      </c>
    </row>
    <row r="891" spans="1:3" ht="12.75">
      <c r="A891" s="180" t="s">
        <v>1011</v>
      </c>
      <c r="B891" s="180" t="s">
        <v>1370</v>
      </c>
      <c r="C891" s="181">
        <v>239.5</v>
      </c>
    </row>
    <row r="892" spans="1:3" ht="12.75">
      <c r="A892" s="180" t="s">
        <v>1012</v>
      </c>
      <c r="B892" s="180" t="s">
        <v>1371</v>
      </c>
      <c r="C892" s="181">
        <v>724.68</v>
      </c>
    </row>
    <row r="893" spans="1:3" ht="12.75">
      <c r="A893" s="180" t="s">
        <v>860</v>
      </c>
      <c r="B893" s="180" t="s">
        <v>1372</v>
      </c>
      <c r="C893" s="181">
        <v>1098</v>
      </c>
    </row>
    <row r="894" spans="1:3" ht="12.75">
      <c r="A894" s="180" t="s">
        <v>862</v>
      </c>
      <c r="B894" s="180" t="s">
        <v>1373</v>
      </c>
      <c r="C894" s="181">
        <v>549</v>
      </c>
    </row>
    <row r="895" spans="1:3" ht="12.75">
      <c r="A895" s="180" t="s">
        <v>864</v>
      </c>
      <c r="B895" s="180" t="s">
        <v>1374</v>
      </c>
      <c r="C895" s="181">
        <v>453.9</v>
      </c>
    </row>
    <row r="896" spans="1:3" ht="12.75">
      <c r="A896" s="180" t="s">
        <v>1013</v>
      </c>
      <c r="B896" s="180" t="s">
        <v>1375</v>
      </c>
      <c r="C896" s="181">
        <v>363.2</v>
      </c>
    </row>
    <row r="897" spans="1:3" ht="12.75">
      <c r="A897" s="180" t="s">
        <v>1014</v>
      </c>
      <c r="B897" s="180" t="s">
        <v>1376</v>
      </c>
      <c r="C897" s="181">
        <v>1098.25</v>
      </c>
    </row>
    <row r="898" spans="1:3" ht="12.75">
      <c r="A898" s="180" t="s">
        <v>865</v>
      </c>
      <c r="B898" s="180" t="s">
        <v>1377</v>
      </c>
      <c r="C898" s="181">
        <v>1498</v>
      </c>
    </row>
    <row r="899" spans="1:3" ht="12.75">
      <c r="A899" s="180" t="s">
        <v>863</v>
      </c>
      <c r="B899" s="180" t="s">
        <v>1378</v>
      </c>
      <c r="C899" s="181">
        <v>799</v>
      </c>
    </row>
    <row r="900" spans="1:3" ht="12.75">
      <c r="A900" s="180" t="s">
        <v>867</v>
      </c>
      <c r="B900" s="180" t="s">
        <v>1379</v>
      </c>
      <c r="C900" s="181">
        <v>272.3</v>
      </c>
    </row>
    <row r="901" spans="1:3" ht="12.75">
      <c r="A901" s="180" t="s">
        <v>1015</v>
      </c>
      <c r="B901" s="180" t="s">
        <v>1380</v>
      </c>
      <c r="C901" s="181">
        <v>217.8</v>
      </c>
    </row>
    <row r="902" spans="1:3" ht="12.75">
      <c r="A902" s="180" t="s">
        <v>1016</v>
      </c>
      <c r="B902" s="180" t="s">
        <v>1381</v>
      </c>
      <c r="C902" s="181">
        <v>658.95</v>
      </c>
    </row>
    <row r="903" spans="1:3" ht="12.75">
      <c r="A903" s="180" t="s">
        <v>868</v>
      </c>
      <c r="B903" s="180" t="s">
        <v>1382</v>
      </c>
      <c r="C903" s="181">
        <v>998</v>
      </c>
    </row>
    <row r="904" spans="1:3" ht="12.75">
      <c r="A904" s="180" t="s">
        <v>866</v>
      </c>
      <c r="B904" s="180" t="s">
        <v>1383</v>
      </c>
      <c r="C904" s="181">
        <v>499</v>
      </c>
    </row>
    <row r="905" spans="1:3" ht="12.75">
      <c r="A905" s="180" t="s">
        <v>872</v>
      </c>
      <c r="B905" s="180" t="s">
        <v>1384</v>
      </c>
      <c r="C905" s="181">
        <v>415.2</v>
      </c>
    </row>
    <row r="906" spans="1:3" ht="12.75">
      <c r="A906" s="180" t="s">
        <v>1017</v>
      </c>
      <c r="B906" s="180" t="s">
        <v>1385</v>
      </c>
      <c r="C906" s="181">
        <v>332.3</v>
      </c>
    </row>
    <row r="907" spans="1:3" ht="12.75">
      <c r="A907" s="180" t="s">
        <v>1018</v>
      </c>
      <c r="B907" s="180" t="s">
        <v>1386</v>
      </c>
      <c r="C907" s="181">
        <v>1004.89</v>
      </c>
    </row>
    <row r="908" spans="1:3" ht="12.75">
      <c r="A908" s="180" t="s">
        <v>870</v>
      </c>
      <c r="B908" s="180" t="s">
        <v>1387</v>
      </c>
      <c r="C908" s="181">
        <v>1370</v>
      </c>
    </row>
    <row r="909" spans="1:3" ht="12.75">
      <c r="A909" s="180" t="s">
        <v>869</v>
      </c>
      <c r="B909" s="180" t="s">
        <v>1388</v>
      </c>
      <c r="C909" s="181">
        <v>731</v>
      </c>
    </row>
    <row r="910" spans="1:3" ht="12.75">
      <c r="A910" s="180" t="s">
        <v>873</v>
      </c>
      <c r="B910" s="180" t="s">
        <v>1389</v>
      </c>
      <c r="C910" s="181">
        <v>249.1</v>
      </c>
    </row>
    <row r="911" spans="1:3" ht="12.75">
      <c r="A911" s="180" t="s">
        <v>1019</v>
      </c>
      <c r="B911" s="180" t="s">
        <v>1390</v>
      </c>
      <c r="C911" s="181">
        <v>199.3</v>
      </c>
    </row>
    <row r="912" spans="1:3" ht="12.75">
      <c r="A912" s="180" t="s">
        <v>1020</v>
      </c>
      <c r="B912" s="180" t="s">
        <v>1391</v>
      </c>
      <c r="C912" s="181">
        <v>602.93</v>
      </c>
    </row>
    <row r="913" spans="1:3" ht="12.75">
      <c r="A913" s="180" t="s">
        <v>871</v>
      </c>
      <c r="B913" s="180" t="s">
        <v>1392</v>
      </c>
      <c r="C913" s="181">
        <v>914</v>
      </c>
    </row>
    <row r="914" spans="1:3" ht="12.75">
      <c r="A914" s="180" t="s">
        <v>874</v>
      </c>
      <c r="B914" s="180" t="s">
        <v>1393</v>
      </c>
      <c r="C914" s="181">
        <v>457</v>
      </c>
    </row>
    <row r="915" spans="1:3" ht="12.75">
      <c r="A915" s="180" t="s">
        <v>877</v>
      </c>
      <c r="B915" s="180" t="s">
        <v>1394</v>
      </c>
      <c r="C915" s="181">
        <v>379.1</v>
      </c>
    </row>
    <row r="916" spans="1:3" ht="12.75">
      <c r="A916" s="180" t="s">
        <v>1021</v>
      </c>
      <c r="B916" s="180" t="s">
        <v>1395</v>
      </c>
      <c r="C916" s="181">
        <v>303.4</v>
      </c>
    </row>
    <row r="917" spans="1:3" ht="12.75">
      <c r="A917" s="180" t="s">
        <v>1022</v>
      </c>
      <c r="B917" s="180" t="s">
        <v>1396</v>
      </c>
      <c r="C917" s="181">
        <v>917.32</v>
      </c>
    </row>
    <row r="918" spans="1:3" ht="12.75">
      <c r="A918" s="180" t="s">
        <v>875</v>
      </c>
      <c r="B918" s="180" t="s">
        <v>1397</v>
      </c>
      <c r="C918" s="181">
        <v>1251</v>
      </c>
    </row>
    <row r="919" spans="1:3" ht="12.75">
      <c r="A919" s="182" t="s">
        <v>876</v>
      </c>
      <c r="B919" s="182" t="s">
        <v>1398</v>
      </c>
      <c r="C919" s="183">
        <v>667</v>
      </c>
    </row>
    <row r="920" spans="1:3" ht="12.75">
      <c r="A920" s="182" t="s">
        <v>879</v>
      </c>
      <c r="B920" s="182" t="s">
        <v>1399</v>
      </c>
      <c r="C920" s="183">
        <v>227.4</v>
      </c>
    </row>
    <row r="921" spans="1:3" ht="12.75">
      <c r="A921" s="182" t="s">
        <v>1023</v>
      </c>
      <c r="B921" s="182" t="s">
        <v>1400</v>
      </c>
      <c r="C921" s="183">
        <v>181.9</v>
      </c>
    </row>
    <row r="922" spans="1:3" ht="12.75">
      <c r="A922" s="180" t="s">
        <v>1024</v>
      </c>
      <c r="B922" s="180" t="s">
        <v>1401</v>
      </c>
      <c r="C922" s="181">
        <v>550.39</v>
      </c>
    </row>
    <row r="923" spans="1:3" ht="12.75">
      <c r="A923" s="180" t="s">
        <v>880</v>
      </c>
      <c r="B923" s="180" t="s">
        <v>1402</v>
      </c>
      <c r="C923" s="181">
        <v>834</v>
      </c>
    </row>
    <row r="924" spans="1:3" ht="12.75">
      <c r="A924" s="182" t="s">
        <v>878</v>
      </c>
      <c r="B924" s="182" t="s">
        <v>1403</v>
      </c>
      <c r="C924" s="183">
        <v>417</v>
      </c>
    </row>
    <row r="925" spans="1:3" ht="12.75">
      <c r="A925" s="182" t="s">
        <v>881</v>
      </c>
      <c r="B925" s="182" t="s">
        <v>1404</v>
      </c>
      <c r="C925" s="183">
        <v>345.4</v>
      </c>
    </row>
    <row r="926" spans="1:3" ht="12.75">
      <c r="A926" s="182" t="s">
        <v>1025</v>
      </c>
      <c r="B926" s="182" t="s">
        <v>1405</v>
      </c>
      <c r="C926" s="183">
        <v>276.4</v>
      </c>
    </row>
    <row r="927" spans="1:3" ht="12.75">
      <c r="A927" s="180" t="s">
        <v>1026</v>
      </c>
      <c r="B927" s="180" t="s">
        <v>1406</v>
      </c>
      <c r="C927" s="181">
        <v>873.84</v>
      </c>
    </row>
    <row r="928" spans="1:3" ht="12.75">
      <c r="A928" s="180" t="s">
        <v>884</v>
      </c>
      <c r="B928" s="180" t="s">
        <v>1407</v>
      </c>
      <c r="C928" s="181">
        <v>1192</v>
      </c>
    </row>
    <row r="929" spans="1:3" ht="12.75">
      <c r="A929" s="182" t="s">
        <v>883</v>
      </c>
      <c r="B929" s="182" t="s">
        <v>1408</v>
      </c>
      <c r="C929" s="183">
        <v>636</v>
      </c>
    </row>
    <row r="930" spans="1:3" ht="12.75">
      <c r="A930" s="182" t="s">
        <v>885</v>
      </c>
      <c r="B930" s="182" t="s">
        <v>1409</v>
      </c>
      <c r="C930" s="183">
        <v>207.2</v>
      </c>
    </row>
    <row r="931" spans="1:3" ht="12.75">
      <c r="A931" s="182" t="s">
        <v>1027</v>
      </c>
      <c r="B931" s="182" t="s">
        <v>1410</v>
      </c>
      <c r="C931" s="183">
        <v>165.8</v>
      </c>
    </row>
    <row r="932" spans="1:3" ht="12.75">
      <c r="A932" s="180" t="s">
        <v>1028</v>
      </c>
      <c r="B932" s="180" t="s">
        <v>1411</v>
      </c>
      <c r="C932" s="181">
        <v>524.31</v>
      </c>
    </row>
    <row r="933" spans="1:3" ht="12.75">
      <c r="A933" s="180" t="s">
        <v>882</v>
      </c>
      <c r="B933" s="180" t="s">
        <v>1412</v>
      </c>
      <c r="C933" s="181">
        <v>794</v>
      </c>
    </row>
    <row r="934" spans="1:3" ht="12.75">
      <c r="A934" s="182" t="s">
        <v>886</v>
      </c>
      <c r="B934" s="182" t="s">
        <v>1413</v>
      </c>
      <c r="C934" s="183">
        <v>397</v>
      </c>
    </row>
    <row r="935" spans="1:3" ht="12.75">
      <c r="A935" s="182" t="s">
        <v>890</v>
      </c>
      <c r="B935" s="182" t="s">
        <v>1414</v>
      </c>
      <c r="C935" s="183">
        <v>312.9</v>
      </c>
    </row>
    <row r="936" spans="1:3" ht="12.75">
      <c r="A936" s="182" t="s">
        <v>1029</v>
      </c>
      <c r="B936" s="182" t="s">
        <v>1415</v>
      </c>
      <c r="C936" s="183">
        <v>250.4</v>
      </c>
    </row>
    <row r="937" spans="1:3" ht="12.75">
      <c r="A937" s="180" t="s">
        <v>1030</v>
      </c>
      <c r="B937" s="180" t="s">
        <v>1416</v>
      </c>
      <c r="C937" s="181">
        <v>791.47</v>
      </c>
    </row>
    <row r="938" spans="1:3" ht="12.75">
      <c r="A938" s="180" t="s">
        <v>887</v>
      </c>
      <c r="B938" s="180" t="s">
        <v>1417</v>
      </c>
      <c r="C938" s="181">
        <v>1079</v>
      </c>
    </row>
    <row r="939" spans="1:3" ht="12.75">
      <c r="A939" s="182" t="s">
        <v>888</v>
      </c>
      <c r="B939" s="182" t="s">
        <v>1418</v>
      </c>
      <c r="C939" s="183">
        <v>576</v>
      </c>
    </row>
    <row r="940" spans="1:3" ht="12.75">
      <c r="A940" s="182" t="s">
        <v>892</v>
      </c>
      <c r="B940" s="182" t="s">
        <v>1507</v>
      </c>
      <c r="C940" s="183">
        <v>187.7</v>
      </c>
    </row>
    <row r="941" spans="1:3" ht="12.75">
      <c r="A941" s="182" t="s">
        <v>1200</v>
      </c>
      <c r="B941" s="182" t="s">
        <v>1508</v>
      </c>
      <c r="C941" s="183">
        <v>150.2</v>
      </c>
    </row>
    <row r="942" spans="1:3" ht="12.75">
      <c r="A942" s="180" t="s">
        <v>1201</v>
      </c>
      <c r="B942" s="180" t="s">
        <v>1509</v>
      </c>
      <c r="C942" s="181">
        <v>474.88</v>
      </c>
    </row>
    <row r="943" spans="1:3" ht="12.75">
      <c r="A943" s="180" t="s">
        <v>889</v>
      </c>
      <c r="B943" s="180" t="s">
        <v>1510</v>
      </c>
      <c r="C943" s="181">
        <v>720</v>
      </c>
    </row>
    <row r="944" spans="1:3" ht="12.75">
      <c r="A944" s="182" t="s">
        <v>891</v>
      </c>
      <c r="B944" s="182" t="s">
        <v>1511</v>
      </c>
      <c r="C944" s="183">
        <v>360</v>
      </c>
    </row>
    <row r="945" spans="1:3" ht="12.75">
      <c r="A945" s="182" t="s">
        <v>894</v>
      </c>
      <c r="B945" s="182" t="s">
        <v>1512</v>
      </c>
      <c r="C945" s="183">
        <v>280.9</v>
      </c>
    </row>
    <row r="946" spans="1:3" ht="12.75">
      <c r="A946" s="182" t="s">
        <v>1202</v>
      </c>
      <c r="B946" s="182" t="s">
        <v>1513</v>
      </c>
      <c r="C946" s="183">
        <v>224.8</v>
      </c>
    </row>
    <row r="947" spans="1:3" ht="12.75">
      <c r="A947" s="180" t="s">
        <v>1203</v>
      </c>
      <c r="B947" s="180" t="s">
        <v>1514</v>
      </c>
      <c r="C947" s="181">
        <v>710.55</v>
      </c>
    </row>
    <row r="948" spans="1:3" ht="12.75">
      <c r="A948" s="180" t="s">
        <v>893</v>
      </c>
      <c r="B948" s="180" t="s">
        <v>1515</v>
      </c>
      <c r="C948" s="181">
        <v>969</v>
      </c>
    </row>
    <row r="949" spans="1:3" ht="12.75">
      <c r="A949" s="182" t="s">
        <v>895</v>
      </c>
      <c r="B949" s="182" t="s">
        <v>1516</v>
      </c>
      <c r="C949" s="183">
        <v>517</v>
      </c>
    </row>
    <row r="950" spans="1:3" ht="12.75">
      <c r="A950" s="182" t="s">
        <v>898</v>
      </c>
      <c r="B950" s="182" t="s">
        <v>1517</v>
      </c>
      <c r="C950" s="183">
        <v>168.5</v>
      </c>
    </row>
    <row r="951" spans="1:3" ht="12.75">
      <c r="A951" s="182" t="s">
        <v>1204</v>
      </c>
      <c r="B951" s="182" t="s">
        <v>1518</v>
      </c>
      <c r="C951" s="183">
        <v>134.8</v>
      </c>
    </row>
    <row r="952" spans="1:3" ht="12.75">
      <c r="A952" s="180" t="s">
        <v>1205</v>
      </c>
      <c r="B952" s="180" t="s">
        <v>1519</v>
      </c>
      <c r="C952" s="181">
        <v>426.33</v>
      </c>
    </row>
    <row r="953" spans="1:3" ht="12.75">
      <c r="A953" s="180" t="s">
        <v>896</v>
      </c>
      <c r="B953" s="180" t="s">
        <v>1520</v>
      </c>
      <c r="C953" s="181">
        <v>646</v>
      </c>
    </row>
    <row r="954" spans="1:3" ht="12.75">
      <c r="A954" s="182" t="s">
        <v>897</v>
      </c>
      <c r="B954" s="182" t="s">
        <v>1521</v>
      </c>
      <c r="C954" s="183">
        <v>323</v>
      </c>
    </row>
    <row r="955" spans="1:3" ht="12.75">
      <c r="A955" s="182" t="s">
        <v>901</v>
      </c>
      <c r="B955" s="182" t="s">
        <v>1522</v>
      </c>
      <c r="C955" s="183">
        <v>252.2</v>
      </c>
    </row>
    <row r="956" spans="1:3" ht="12.75">
      <c r="A956" s="182" t="s">
        <v>1206</v>
      </c>
      <c r="B956" s="182" t="s">
        <v>1523</v>
      </c>
      <c r="C956" s="183">
        <v>201.8</v>
      </c>
    </row>
    <row r="957" spans="1:3" ht="12.75">
      <c r="A957" s="180" t="s">
        <v>1207</v>
      </c>
      <c r="B957" s="180" t="s">
        <v>1524</v>
      </c>
      <c r="C957" s="181">
        <v>665.86</v>
      </c>
    </row>
    <row r="958" spans="1:3" ht="12.75">
      <c r="A958" s="180" t="s">
        <v>900</v>
      </c>
      <c r="B958" s="180" t="s">
        <v>1525</v>
      </c>
      <c r="C958" s="181">
        <v>908</v>
      </c>
    </row>
    <row r="959" spans="1:3" ht="12.75">
      <c r="A959" s="182" t="s">
        <v>899</v>
      </c>
      <c r="B959" s="182" t="s">
        <v>1526</v>
      </c>
      <c r="C959" s="183">
        <v>484</v>
      </c>
    </row>
    <row r="960" spans="1:3" ht="12.75">
      <c r="A960" s="182" t="s">
        <v>903</v>
      </c>
      <c r="B960" s="182" t="s">
        <v>1527</v>
      </c>
      <c r="C960" s="183">
        <v>151.3</v>
      </c>
    </row>
    <row r="961" spans="1:3" ht="12.75">
      <c r="A961" s="182" t="s">
        <v>1208</v>
      </c>
      <c r="B961" s="182" t="s">
        <v>1528</v>
      </c>
      <c r="C961" s="183">
        <v>121</v>
      </c>
    </row>
    <row r="962" spans="1:3" ht="12.75">
      <c r="A962" s="180" t="s">
        <v>1209</v>
      </c>
      <c r="B962" s="180" t="s">
        <v>1529</v>
      </c>
      <c r="C962" s="181">
        <v>399.52</v>
      </c>
    </row>
    <row r="963" spans="1:3" ht="12.75">
      <c r="A963" s="180" t="s">
        <v>902</v>
      </c>
      <c r="B963" s="180" t="s">
        <v>1530</v>
      </c>
      <c r="C963" s="181">
        <v>605</v>
      </c>
    </row>
    <row r="964" spans="1:3" ht="12.75">
      <c r="A964" s="182" t="s">
        <v>904</v>
      </c>
      <c r="B964" s="182" t="s">
        <v>1531</v>
      </c>
      <c r="C964" s="183">
        <v>303</v>
      </c>
    </row>
    <row r="965" spans="1:3" ht="12.75">
      <c r="A965" s="182" t="s">
        <v>794</v>
      </c>
      <c r="B965" s="182" t="s">
        <v>2100</v>
      </c>
      <c r="C965" s="183">
        <v>335.7</v>
      </c>
    </row>
    <row r="966" spans="1:3" ht="12.75">
      <c r="A966" s="182" t="s">
        <v>321</v>
      </c>
      <c r="B966" s="182" t="s">
        <v>2101</v>
      </c>
      <c r="C966" s="183">
        <v>268.67</v>
      </c>
    </row>
    <row r="967" spans="1:3" ht="12.75">
      <c r="A967" s="180" t="s">
        <v>643</v>
      </c>
      <c r="B967" s="180" t="s">
        <v>2102</v>
      </c>
      <c r="C967" s="181">
        <v>813</v>
      </c>
    </row>
    <row r="968" spans="1:3" ht="12.75">
      <c r="A968" s="180" t="s">
        <v>756</v>
      </c>
      <c r="B968" s="180" t="s">
        <v>2103</v>
      </c>
      <c r="C968" s="181">
        <v>1108</v>
      </c>
    </row>
    <row r="969" spans="1:3" ht="12.75">
      <c r="A969" s="182" t="s">
        <v>840</v>
      </c>
      <c r="B969" s="182" t="s">
        <v>2104</v>
      </c>
      <c r="C969" s="183">
        <v>591</v>
      </c>
    </row>
    <row r="970" spans="1:3" ht="12.75">
      <c r="A970" s="182" t="s">
        <v>786</v>
      </c>
      <c r="B970" s="182" t="s">
        <v>2105</v>
      </c>
      <c r="C970" s="183">
        <v>201.4</v>
      </c>
    </row>
    <row r="971" spans="1:3" ht="12.75">
      <c r="A971" s="182" t="s">
        <v>228</v>
      </c>
      <c r="B971" s="182" t="s">
        <v>2106</v>
      </c>
      <c r="C971" s="183">
        <v>161.12</v>
      </c>
    </row>
    <row r="972" spans="1:3" ht="12.75">
      <c r="A972" s="180" t="s">
        <v>635</v>
      </c>
      <c r="B972" s="180" t="s">
        <v>2107</v>
      </c>
      <c r="C972" s="181">
        <v>488</v>
      </c>
    </row>
    <row r="973" spans="1:3" ht="12.75">
      <c r="A973" s="180" t="s">
        <v>748</v>
      </c>
      <c r="B973" s="180" t="s">
        <v>2108</v>
      </c>
      <c r="C973" s="181">
        <v>739</v>
      </c>
    </row>
    <row r="974" spans="1:3" ht="12.75">
      <c r="A974" s="182" t="s">
        <v>832</v>
      </c>
      <c r="B974" s="182" t="s">
        <v>2109</v>
      </c>
      <c r="C974" s="183">
        <v>370</v>
      </c>
    </row>
    <row r="975" spans="1:3" ht="12.75">
      <c r="A975" s="182" t="s">
        <v>795</v>
      </c>
      <c r="B975" s="182" t="s">
        <v>2110</v>
      </c>
      <c r="C975" s="183">
        <v>314.1</v>
      </c>
    </row>
    <row r="976" spans="1:3" ht="12.75">
      <c r="A976" s="182" t="s">
        <v>322</v>
      </c>
      <c r="B976" s="182" t="s">
        <v>2111</v>
      </c>
      <c r="C976" s="183">
        <v>251.46</v>
      </c>
    </row>
    <row r="977" spans="1:3" ht="12.75">
      <c r="A977" s="180" t="s">
        <v>644</v>
      </c>
      <c r="B977" s="180" t="s">
        <v>2112</v>
      </c>
      <c r="C977" s="181">
        <v>761</v>
      </c>
    </row>
    <row r="978" spans="1:3" ht="12.75">
      <c r="A978" s="180" t="s">
        <v>757</v>
      </c>
      <c r="B978" s="180" t="s">
        <v>2113</v>
      </c>
      <c r="C978" s="181">
        <v>1037</v>
      </c>
    </row>
    <row r="979" spans="1:3" ht="12.75">
      <c r="A979" s="182" t="s">
        <v>841</v>
      </c>
      <c r="B979" s="182" t="s">
        <v>2114</v>
      </c>
      <c r="C979" s="183">
        <v>553</v>
      </c>
    </row>
    <row r="980" spans="1:3" ht="12.75">
      <c r="A980" s="182" t="s">
        <v>787</v>
      </c>
      <c r="B980" s="182" t="s">
        <v>2115</v>
      </c>
      <c r="C980" s="183">
        <v>188.5</v>
      </c>
    </row>
    <row r="981" spans="1:3" ht="12.75">
      <c r="A981" s="182" t="s">
        <v>206</v>
      </c>
      <c r="B981" s="182" t="s">
        <v>2116</v>
      </c>
      <c r="C981" s="183">
        <v>150.8</v>
      </c>
    </row>
    <row r="982" spans="1:3" ht="12.75">
      <c r="A982" s="180" t="s">
        <v>636</v>
      </c>
      <c r="B982" s="180" t="s">
        <v>2117</v>
      </c>
      <c r="C982" s="181">
        <v>456</v>
      </c>
    </row>
    <row r="983" spans="1:3" ht="12.75">
      <c r="A983" s="180" t="s">
        <v>749</v>
      </c>
      <c r="B983" s="180" t="s">
        <v>2118</v>
      </c>
      <c r="C983" s="181">
        <v>691</v>
      </c>
    </row>
    <row r="984" spans="1:3" ht="12.75">
      <c r="A984" s="182" t="s">
        <v>833</v>
      </c>
      <c r="B984" s="182" t="s">
        <v>2119</v>
      </c>
      <c r="C984" s="183">
        <v>346</v>
      </c>
    </row>
    <row r="985" spans="1:3" ht="12.75">
      <c r="A985" s="182" t="s">
        <v>796</v>
      </c>
      <c r="B985" s="182" t="s">
        <v>2120</v>
      </c>
      <c r="C985" s="183">
        <v>293.9</v>
      </c>
    </row>
    <row r="986" spans="1:3" ht="12.75">
      <c r="A986" s="182" t="s">
        <v>323</v>
      </c>
      <c r="B986" s="182" t="s">
        <v>2121</v>
      </c>
      <c r="C986" s="183">
        <v>235.18</v>
      </c>
    </row>
    <row r="987" spans="1:3" ht="12.75">
      <c r="A987" s="180" t="s">
        <v>645</v>
      </c>
      <c r="B987" s="180" t="s">
        <v>2122</v>
      </c>
      <c r="C987" s="181">
        <v>712</v>
      </c>
    </row>
    <row r="988" spans="1:3" ht="12.75">
      <c r="A988" s="180" t="s">
        <v>758</v>
      </c>
      <c r="B988" s="180" t="s">
        <v>2123</v>
      </c>
      <c r="C988" s="181">
        <v>970</v>
      </c>
    </row>
    <row r="989" spans="1:3" ht="12.75">
      <c r="A989" s="182" t="s">
        <v>842</v>
      </c>
      <c r="B989" s="182" t="s">
        <v>2124</v>
      </c>
      <c r="C989" s="183">
        <v>517</v>
      </c>
    </row>
    <row r="990" spans="1:3" ht="12.75">
      <c r="A990" s="182" t="s">
        <v>788</v>
      </c>
      <c r="B990" s="182" t="s">
        <v>2125</v>
      </c>
      <c r="C990" s="183">
        <v>176.3</v>
      </c>
    </row>
    <row r="991" spans="1:3" ht="12.75">
      <c r="A991" s="182" t="s">
        <v>207</v>
      </c>
      <c r="B991" s="182" t="s">
        <v>2126</v>
      </c>
      <c r="C991" s="183">
        <v>141.04</v>
      </c>
    </row>
    <row r="992" spans="1:3" ht="12.75">
      <c r="A992" s="180" t="s">
        <v>637</v>
      </c>
      <c r="B992" s="180" t="s">
        <v>2127</v>
      </c>
      <c r="C992" s="181">
        <v>427</v>
      </c>
    </row>
    <row r="993" spans="1:3" ht="12.75">
      <c r="A993" s="180" t="s">
        <v>750</v>
      </c>
      <c r="B993" s="180" t="s">
        <v>2128</v>
      </c>
      <c r="C993" s="181">
        <v>647</v>
      </c>
    </row>
    <row r="994" spans="1:3" ht="12.75">
      <c r="A994" s="182" t="s">
        <v>834</v>
      </c>
      <c r="B994" s="182" t="s">
        <v>2129</v>
      </c>
      <c r="C994" s="183">
        <v>323</v>
      </c>
    </row>
    <row r="995" spans="1:3" ht="12.75">
      <c r="A995" s="182" t="s">
        <v>797</v>
      </c>
      <c r="B995" s="182" t="s">
        <v>2130</v>
      </c>
      <c r="C995" s="183">
        <v>274.9</v>
      </c>
    </row>
    <row r="996" spans="1:3" ht="12.75">
      <c r="A996" s="182" t="s">
        <v>324</v>
      </c>
      <c r="B996" s="182" t="s">
        <v>2131</v>
      </c>
      <c r="C996" s="183">
        <v>220.11</v>
      </c>
    </row>
    <row r="997" spans="1:3" ht="12.75">
      <c r="A997" s="180" t="s">
        <v>646</v>
      </c>
      <c r="B997" s="180" t="s">
        <v>2132</v>
      </c>
      <c r="C997" s="181">
        <v>666</v>
      </c>
    </row>
    <row r="998" spans="1:3" ht="12.75">
      <c r="A998" s="180" t="s">
        <v>759</v>
      </c>
      <c r="B998" s="180" t="s">
        <v>2133</v>
      </c>
      <c r="C998" s="181">
        <v>908</v>
      </c>
    </row>
    <row r="999" spans="1:3" ht="12.75">
      <c r="A999" s="180" t="s">
        <v>843</v>
      </c>
      <c r="B999" s="180" t="s">
        <v>2134</v>
      </c>
      <c r="C999" s="181">
        <v>484</v>
      </c>
    </row>
    <row r="1000" spans="1:3" ht="12.75">
      <c r="A1000" s="180" t="s">
        <v>789</v>
      </c>
      <c r="B1000" s="180" t="s">
        <v>2135</v>
      </c>
      <c r="C1000" s="181">
        <v>165</v>
      </c>
    </row>
    <row r="1001" spans="1:3" ht="12.75">
      <c r="A1001" s="180" t="s">
        <v>208</v>
      </c>
      <c r="B1001" s="180" t="s">
        <v>2136</v>
      </c>
      <c r="C1001" s="181">
        <v>132</v>
      </c>
    </row>
    <row r="1002" spans="1:3" ht="12.75">
      <c r="A1002" s="180" t="s">
        <v>638</v>
      </c>
      <c r="B1002" s="180" t="s">
        <v>2137</v>
      </c>
      <c r="C1002" s="181">
        <v>399</v>
      </c>
    </row>
    <row r="1003" spans="1:3" ht="12.75">
      <c r="A1003" s="180" t="s">
        <v>751</v>
      </c>
      <c r="B1003" s="180" t="s">
        <v>2138</v>
      </c>
      <c r="C1003" s="181">
        <v>605</v>
      </c>
    </row>
    <row r="1004" spans="1:3" ht="12.75">
      <c r="A1004" s="180" t="s">
        <v>835</v>
      </c>
      <c r="B1004" s="180" t="s">
        <v>2139</v>
      </c>
      <c r="C1004" s="181">
        <v>303</v>
      </c>
    </row>
    <row r="1005" spans="1:3" ht="12.75">
      <c r="A1005" s="180" t="s">
        <v>798</v>
      </c>
      <c r="B1005" s="180" t="s">
        <v>2140</v>
      </c>
      <c r="C1005" s="181">
        <v>257.2</v>
      </c>
    </row>
    <row r="1006" spans="1:3" ht="12.75">
      <c r="A1006" s="180" t="s">
        <v>325</v>
      </c>
      <c r="B1006" s="180" t="s">
        <v>2141</v>
      </c>
      <c r="C1006" s="181">
        <v>205.84</v>
      </c>
    </row>
    <row r="1007" spans="1:3" ht="12.75">
      <c r="A1007" s="180" t="s">
        <v>647</v>
      </c>
      <c r="B1007" s="180" t="s">
        <v>2142</v>
      </c>
      <c r="C1007" s="181">
        <v>651</v>
      </c>
    </row>
    <row r="1008" spans="1:3" ht="12.75">
      <c r="A1008" s="180" t="s">
        <v>760</v>
      </c>
      <c r="B1008" s="180" t="s">
        <v>2143</v>
      </c>
      <c r="C1008" s="181">
        <v>888</v>
      </c>
    </row>
    <row r="1009" spans="1:3" ht="12.75">
      <c r="A1009" s="180" t="s">
        <v>673</v>
      </c>
      <c r="B1009" s="180" t="s">
        <v>2144</v>
      </c>
      <c r="C1009" s="181">
        <v>474</v>
      </c>
    </row>
    <row r="1010" spans="1:3" ht="12.75">
      <c r="A1010" s="180" t="s">
        <v>790</v>
      </c>
      <c r="B1010" s="180" t="s">
        <v>2145</v>
      </c>
      <c r="C1010" s="181">
        <v>154.3</v>
      </c>
    </row>
    <row r="1011" spans="1:3" ht="12.75">
      <c r="A1011" s="182" t="s">
        <v>209</v>
      </c>
      <c r="B1011" s="182" t="s">
        <v>2146</v>
      </c>
      <c r="C1011" s="183">
        <v>123.44</v>
      </c>
    </row>
    <row r="1012" spans="1:3" ht="12.75">
      <c r="A1012" s="182" t="s">
        <v>639</v>
      </c>
      <c r="B1012" s="182" t="s">
        <v>2147</v>
      </c>
      <c r="C1012" s="183">
        <v>391</v>
      </c>
    </row>
    <row r="1013" spans="1:3" ht="12.75">
      <c r="A1013" s="182" t="s">
        <v>752</v>
      </c>
      <c r="B1013" s="182" t="s">
        <v>2148</v>
      </c>
      <c r="C1013" s="183">
        <v>592</v>
      </c>
    </row>
    <row r="1014" spans="1:3" ht="12.75">
      <c r="A1014" s="180" t="s">
        <v>836</v>
      </c>
      <c r="B1014" s="180" t="s">
        <v>2149</v>
      </c>
      <c r="C1014" s="181">
        <v>296</v>
      </c>
    </row>
    <row r="1015" spans="1:3" ht="12.75">
      <c r="A1015" s="180" t="s">
        <v>799</v>
      </c>
      <c r="B1015" s="180" t="s">
        <v>2150</v>
      </c>
      <c r="C1015" s="181">
        <v>240.7</v>
      </c>
    </row>
    <row r="1016" spans="1:3" ht="12.75">
      <c r="A1016" s="182" t="s">
        <v>446</v>
      </c>
      <c r="B1016" s="182" t="s">
        <v>2151</v>
      </c>
      <c r="C1016" s="183">
        <v>192.63</v>
      </c>
    </row>
    <row r="1017" spans="1:3" ht="12.75">
      <c r="A1017" s="182" t="s">
        <v>648</v>
      </c>
      <c r="B1017" s="182" t="s">
        <v>2152</v>
      </c>
      <c r="C1017" s="183">
        <v>609</v>
      </c>
    </row>
    <row r="1018" spans="1:3" ht="12.75">
      <c r="A1018" s="182" t="s">
        <v>632</v>
      </c>
      <c r="B1018" s="182" t="s">
        <v>2153</v>
      </c>
      <c r="C1018" s="183">
        <v>831</v>
      </c>
    </row>
    <row r="1019" spans="1:3" ht="12.75">
      <c r="A1019" s="180" t="s">
        <v>674</v>
      </c>
      <c r="B1019" s="180" t="s">
        <v>2154</v>
      </c>
      <c r="C1019" s="181">
        <v>443</v>
      </c>
    </row>
    <row r="1020" spans="1:3" ht="12.75">
      <c r="A1020" s="180" t="s">
        <v>791</v>
      </c>
      <c r="B1020" s="180" t="s">
        <v>2155</v>
      </c>
      <c r="C1020" s="181">
        <v>144.4</v>
      </c>
    </row>
    <row r="1021" spans="1:3" ht="12.75">
      <c r="A1021" s="182" t="s">
        <v>210</v>
      </c>
      <c r="B1021" s="182" t="s">
        <v>2156</v>
      </c>
      <c r="C1021" s="183">
        <v>115.52</v>
      </c>
    </row>
    <row r="1022" spans="1:3" ht="12.75">
      <c r="A1022" s="182" t="s">
        <v>640</v>
      </c>
      <c r="B1022" s="182" t="s">
        <v>2157</v>
      </c>
      <c r="C1022" s="183">
        <v>366</v>
      </c>
    </row>
    <row r="1023" spans="1:3" ht="12.75">
      <c r="A1023" s="182" t="s">
        <v>753</v>
      </c>
      <c r="B1023" s="182" t="s">
        <v>2158</v>
      </c>
      <c r="C1023" s="183">
        <v>554</v>
      </c>
    </row>
    <row r="1024" spans="1:3" ht="12.75">
      <c r="A1024" s="180" t="s">
        <v>837</v>
      </c>
      <c r="B1024" s="180" t="s">
        <v>2159</v>
      </c>
      <c r="C1024" s="181">
        <v>277</v>
      </c>
    </row>
    <row r="1025" spans="1:3" ht="12.75">
      <c r="A1025" s="180" t="s">
        <v>800</v>
      </c>
      <c r="B1025" s="180" t="s">
        <v>2160</v>
      </c>
      <c r="C1025" s="181">
        <v>225.2</v>
      </c>
    </row>
    <row r="1026" spans="1:3" ht="12.75">
      <c r="A1026" s="182" t="s">
        <v>447</v>
      </c>
      <c r="B1026" s="182" t="s">
        <v>2161</v>
      </c>
      <c r="C1026" s="183">
        <v>180.22</v>
      </c>
    </row>
    <row r="1027" spans="1:3" ht="12.75">
      <c r="A1027" s="182" t="s">
        <v>830</v>
      </c>
      <c r="B1027" s="182" t="s">
        <v>2162</v>
      </c>
      <c r="C1027" s="183">
        <v>570</v>
      </c>
    </row>
    <row r="1028" spans="1:3" ht="12.75">
      <c r="A1028" s="182" t="s">
        <v>633</v>
      </c>
      <c r="B1028" s="182" t="s">
        <v>2163</v>
      </c>
      <c r="C1028" s="183">
        <v>777</v>
      </c>
    </row>
    <row r="1029" spans="1:3" ht="12.75">
      <c r="A1029" s="180" t="s">
        <v>675</v>
      </c>
      <c r="B1029" s="180" t="s">
        <v>2164</v>
      </c>
      <c r="C1029" s="181">
        <v>415</v>
      </c>
    </row>
    <row r="1030" spans="1:3" ht="12.75">
      <c r="A1030" s="180" t="s">
        <v>792</v>
      </c>
      <c r="B1030" s="180" t="s">
        <v>2165</v>
      </c>
      <c r="C1030" s="181">
        <v>135.1</v>
      </c>
    </row>
    <row r="1031" spans="1:3" ht="12.75">
      <c r="A1031" s="182" t="s">
        <v>211</v>
      </c>
      <c r="B1031" s="182" t="s">
        <v>2166</v>
      </c>
      <c r="C1031" s="183">
        <v>108.08</v>
      </c>
    </row>
    <row r="1032" spans="1:3" ht="12.75">
      <c r="A1032" s="182" t="s">
        <v>641</v>
      </c>
      <c r="B1032" s="182" t="s">
        <v>2167</v>
      </c>
      <c r="C1032" s="183">
        <v>342</v>
      </c>
    </row>
    <row r="1033" spans="1:3" ht="12.75">
      <c r="A1033" s="182" t="s">
        <v>754</v>
      </c>
      <c r="B1033" s="182" t="s">
        <v>2168</v>
      </c>
      <c r="C1033" s="183">
        <v>518</v>
      </c>
    </row>
    <row r="1034" spans="1:3" ht="12.75">
      <c r="A1034" s="180" t="s">
        <v>838</v>
      </c>
      <c r="B1034" s="180" t="s">
        <v>2169</v>
      </c>
      <c r="C1034" s="181">
        <v>259</v>
      </c>
    </row>
    <row r="1035" spans="1:3" ht="12.75">
      <c r="A1035" s="180" t="s">
        <v>656</v>
      </c>
      <c r="B1035" s="180" t="s">
        <v>2170</v>
      </c>
      <c r="C1035" s="181">
        <v>210.7</v>
      </c>
    </row>
    <row r="1036" spans="1:3" ht="12.75">
      <c r="A1036" s="182" t="s">
        <v>448</v>
      </c>
      <c r="B1036" s="182" t="s">
        <v>2171</v>
      </c>
      <c r="C1036" s="183">
        <v>168.62</v>
      </c>
    </row>
    <row r="1037" spans="1:3" ht="12.75">
      <c r="A1037" s="182" t="s">
        <v>831</v>
      </c>
      <c r="B1037" s="182" t="s">
        <v>2172</v>
      </c>
      <c r="C1037" s="183">
        <v>557</v>
      </c>
    </row>
    <row r="1038" spans="1:3" ht="12.75">
      <c r="A1038" s="182" t="s">
        <v>634</v>
      </c>
      <c r="B1038" s="182" t="s">
        <v>2173</v>
      </c>
      <c r="C1038" s="183">
        <v>759</v>
      </c>
    </row>
    <row r="1039" spans="1:3" ht="12.75">
      <c r="A1039" s="180" t="s">
        <v>676</v>
      </c>
      <c r="B1039" s="180" t="s">
        <v>2174</v>
      </c>
      <c r="C1039" s="181">
        <v>405</v>
      </c>
    </row>
    <row r="1040" spans="1:3" ht="12.75">
      <c r="A1040" s="180" t="s">
        <v>793</v>
      </c>
      <c r="B1040" s="180" t="s">
        <v>2175</v>
      </c>
      <c r="C1040" s="181">
        <v>126.4</v>
      </c>
    </row>
    <row r="1041" spans="1:3" ht="12.75">
      <c r="A1041" s="182" t="s">
        <v>212</v>
      </c>
      <c r="B1041" s="182" t="s">
        <v>2176</v>
      </c>
      <c r="C1041" s="183">
        <v>101.12</v>
      </c>
    </row>
    <row r="1042" spans="1:3" ht="12.75">
      <c r="A1042" s="182" t="s">
        <v>642</v>
      </c>
      <c r="B1042" s="182" t="s">
        <v>2177</v>
      </c>
      <c r="C1042" s="183">
        <v>334</v>
      </c>
    </row>
    <row r="1043" spans="1:3" ht="12.75">
      <c r="A1043" s="182" t="s">
        <v>755</v>
      </c>
      <c r="B1043" s="182" t="s">
        <v>2178</v>
      </c>
      <c r="C1043" s="183">
        <v>506</v>
      </c>
    </row>
    <row r="1044" spans="1:3" ht="12.75">
      <c r="A1044" s="180" t="s">
        <v>839</v>
      </c>
      <c r="B1044" s="180" t="s">
        <v>2179</v>
      </c>
      <c r="C1044" s="181">
        <v>253</v>
      </c>
    </row>
    <row r="1045" spans="1:5" ht="12.75">
      <c r="A1045" s="194" t="s">
        <v>4450</v>
      </c>
      <c r="B1045" s="194" t="s">
        <v>4462</v>
      </c>
      <c r="C1045" s="181">
        <v>857</v>
      </c>
      <c r="D1045" s="196"/>
      <c r="E1045" s="198"/>
    </row>
    <row r="1046" spans="1:5" ht="12.75">
      <c r="A1046" s="194" t="s">
        <v>4451</v>
      </c>
      <c r="B1046" s="194" t="s">
        <v>4463</v>
      </c>
      <c r="C1046" s="183">
        <v>1298</v>
      </c>
      <c r="D1046" s="196"/>
      <c r="E1046" s="198"/>
    </row>
    <row r="1047" spans="1:5" ht="12.75">
      <c r="A1047" s="195" t="s">
        <v>4452</v>
      </c>
      <c r="B1047" s="195" t="s">
        <v>4464</v>
      </c>
      <c r="C1047" s="183">
        <v>649</v>
      </c>
      <c r="D1047" s="197"/>
      <c r="E1047" s="198"/>
    </row>
    <row r="1048" spans="1:5" ht="12.75">
      <c r="A1048" s="194" t="s">
        <v>4453</v>
      </c>
      <c r="B1048" s="194" t="s">
        <v>4465</v>
      </c>
      <c r="C1048" s="183">
        <v>704</v>
      </c>
      <c r="D1048" s="196"/>
      <c r="E1048" s="198"/>
    </row>
    <row r="1049" spans="1:5" ht="12.75">
      <c r="A1049" s="194" t="s">
        <v>4454</v>
      </c>
      <c r="B1049" s="194" t="s">
        <v>4466</v>
      </c>
      <c r="C1049" s="181">
        <v>1066</v>
      </c>
      <c r="D1049" s="196"/>
      <c r="E1049" s="198"/>
    </row>
    <row r="1050" spans="1:5" ht="12.75">
      <c r="A1050" s="195" t="s">
        <v>4455</v>
      </c>
      <c r="B1050" s="195" t="s">
        <v>4467</v>
      </c>
      <c r="C1050" s="181">
        <v>533</v>
      </c>
      <c r="D1050" s="197"/>
      <c r="E1050" s="198"/>
    </row>
    <row r="1051" spans="1:5" ht="12.75">
      <c r="A1051" s="194" t="s">
        <v>4456</v>
      </c>
      <c r="B1051" s="194" t="s">
        <v>4468</v>
      </c>
      <c r="C1051" s="183">
        <v>653</v>
      </c>
      <c r="D1051" s="196"/>
      <c r="E1051" s="198"/>
    </row>
    <row r="1052" spans="1:5" ht="12.75">
      <c r="A1052" s="194" t="s">
        <v>4457</v>
      </c>
      <c r="B1052" s="194" t="s">
        <v>4469</v>
      </c>
      <c r="C1052" s="183">
        <v>990</v>
      </c>
      <c r="D1052" s="196"/>
      <c r="E1052" s="198"/>
    </row>
    <row r="1053" spans="1:5" ht="12.75">
      <c r="A1053" s="195" t="s">
        <v>4458</v>
      </c>
      <c r="B1053" s="195" t="s">
        <v>4470</v>
      </c>
      <c r="C1053" s="183">
        <v>495</v>
      </c>
      <c r="D1053" s="197"/>
      <c r="E1053" s="198"/>
    </row>
    <row r="1054" spans="1:5" ht="12.75">
      <c r="A1054" s="194" t="s">
        <v>4459</v>
      </c>
      <c r="B1054" s="194" t="s">
        <v>4471</v>
      </c>
      <c r="C1054" s="181">
        <v>632</v>
      </c>
      <c r="D1054" s="196"/>
      <c r="E1054" s="198"/>
    </row>
    <row r="1055" spans="1:5" ht="12.75">
      <c r="A1055" s="194" t="s">
        <v>4460</v>
      </c>
      <c r="B1055" s="194" t="s">
        <v>4472</v>
      </c>
      <c r="C1055" s="181">
        <v>957</v>
      </c>
      <c r="D1055" s="196"/>
      <c r="E1055" s="198"/>
    </row>
    <row r="1056" spans="1:5" ht="12.75">
      <c r="A1056" s="195" t="s">
        <v>4461</v>
      </c>
      <c r="B1056" s="195" t="s">
        <v>4473</v>
      </c>
      <c r="C1056" s="183">
        <v>478</v>
      </c>
      <c r="D1056" s="197"/>
      <c r="E1056" s="198"/>
    </row>
    <row r="1057" spans="1:3" ht="12.75">
      <c r="A1057" s="182" t="s">
        <v>3578</v>
      </c>
      <c r="B1057" s="182" t="s">
        <v>4178</v>
      </c>
      <c r="C1057" s="183">
        <v>93833</v>
      </c>
    </row>
    <row r="1058" spans="1:3" ht="12.75">
      <c r="A1058" s="182" t="s">
        <v>3579</v>
      </c>
      <c r="B1058" s="182" t="s">
        <v>4179</v>
      </c>
      <c r="C1058" s="183">
        <v>75067</v>
      </c>
    </row>
    <row r="1059" spans="1:3" ht="12.75">
      <c r="A1059" s="180" t="s">
        <v>3580</v>
      </c>
      <c r="B1059" s="180" t="s">
        <v>4180</v>
      </c>
      <c r="C1059" s="181">
        <v>234850</v>
      </c>
    </row>
    <row r="1060" spans="1:3" ht="12.75">
      <c r="A1060" s="180" t="s">
        <v>3581</v>
      </c>
      <c r="B1060" s="180" t="s">
        <v>4181</v>
      </c>
      <c r="C1060" s="181">
        <v>320250</v>
      </c>
    </row>
    <row r="1061" spans="1:3" ht="12.75">
      <c r="A1061" s="182" t="s">
        <v>3582</v>
      </c>
      <c r="B1061" s="182" t="s">
        <v>4182</v>
      </c>
      <c r="C1061" s="183">
        <v>170800</v>
      </c>
    </row>
    <row r="1062" spans="1:3" ht="12.75">
      <c r="A1062" s="182" t="s">
        <v>3583</v>
      </c>
      <c r="B1062" s="182" t="s">
        <v>4183</v>
      </c>
      <c r="C1062" s="183">
        <v>56193</v>
      </c>
    </row>
    <row r="1063" spans="1:3" ht="12.75">
      <c r="A1063" s="182" t="s">
        <v>3584</v>
      </c>
      <c r="B1063" s="182" t="s">
        <v>4184</v>
      </c>
      <c r="C1063" s="183">
        <v>44942</v>
      </c>
    </row>
    <row r="1064" spans="1:3" ht="12.75">
      <c r="A1064" s="180" t="s">
        <v>3585</v>
      </c>
      <c r="B1064" s="180" t="s">
        <v>4185</v>
      </c>
      <c r="C1064" s="181">
        <v>140910</v>
      </c>
    </row>
    <row r="1065" spans="1:3" ht="12.75">
      <c r="A1065" s="180" t="s">
        <v>3586</v>
      </c>
      <c r="B1065" s="180" t="s">
        <v>4186</v>
      </c>
      <c r="C1065" s="181">
        <v>213500</v>
      </c>
    </row>
    <row r="1066" spans="1:3" ht="12.75">
      <c r="A1066" s="182" t="s">
        <v>3587</v>
      </c>
      <c r="B1066" s="182" t="s">
        <v>4187</v>
      </c>
      <c r="C1066" s="183">
        <v>106750</v>
      </c>
    </row>
    <row r="1067" spans="1:3" ht="12.75">
      <c r="A1067" s="182" t="s">
        <v>3588</v>
      </c>
      <c r="B1067" s="182" t="s">
        <v>4188</v>
      </c>
      <c r="C1067" s="183">
        <v>93833</v>
      </c>
    </row>
    <row r="1068" spans="1:3" ht="12.75">
      <c r="A1068" s="182" t="s">
        <v>3589</v>
      </c>
      <c r="B1068" s="182" t="s">
        <v>4189</v>
      </c>
      <c r="C1068" s="183">
        <v>75067</v>
      </c>
    </row>
    <row r="1069" spans="1:3" ht="12.75">
      <c r="A1069" s="180" t="s">
        <v>3590</v>
      </c>
      <c r="B1069" s="180" t="s">
        <v>4190</v>
      </c>
      <c r="C1069" s="181">
        <v>234850</v>
      </c>
    </row>
    <row r="1070" spans="1:3" ht="12.75">
      <c r="A1070" s="180" t="s">
        <v>3591</v>
      </c>
      <c r="B1070" s="180" t="s">
        <v>4191</v>
      </c>
      <c r="C1070" s="181">
        <v>320250</v>
      </c>
    </row>
    <row r="1071" spans="1:3" ht="12.75">
      <c r="A1071" s="182" t="s">
        <v>3592</v>
      </c>
      <c r="B1071" s="182" t="s">
        <v>4192</v>
      </c>
      <c r="C1071" s="183">
        <v>170800</v>
      </c>
    </row>
    <row r="1072" spans="1:3" ht="12.75">
      <c r="A1072" s="182" t="s">
        <v>3593</v>
      </c>
      <c r="B1072" s="182" t="s">
        <v>4193</v>
      </c>
      <c r="C1072" s="183">
        <v>56193</v>
      </c>
    </row>
    <row r="1073" spans="1:3" ht="12.75">
      <c r="A1073" s="182" t="s">
        <v>3594</v>
      </c>
      <c r="B1073" s="182" t="s">
        <v>4194</v>
      </c>
      <c r="C1073" s="183">
        <v>44942</v>
      </c>
    </row>
    <row r="1074" spans="1:3" ht="12.75">
      <c r="A1074" s="180" t="s">
        <v>3595</v>
      </c>
      <c r="B1074" s="180" t="s">
        <v>4195</v>
      </c>
      <c r="C1074" s="181">
        <v>140910</v>
      </c>
    </row>
    <row r="1075" spans="1:3" ht="12.75">
      <c r="A1075" s="180" t="s">
        <v>3596</v>
      </c>
      <c r="B1075" s="180" t="s">
        <v>4196</v>
      </c>
      <c r="C1075" s="181">
        <v>213500</v>
      </c>
    </row>
    <row r="1076" spans="1:3" ht="12.75">
      <c r="A1076" s="182" t="s">
        <v>3597</v>
      </c>
      <c r="B1076" s="182" t="s">
        <v>4197</v>
      </c>
      <c r="C1076" s="183">
        <v>106750</v>
      </c>
    </row>
    <row r="1077" spans="1:3" ht="12.75">
      <c r="A1077" s="182" t="s">
        <v>3598</v>
      </c>
      <c r="B1077" s="182" t="s">
        <v>4198</v>
      </c>
      <c r="C1077" s="183">
        <v>93833</v>
      </c>
    </row>
    <row r="1078" spans="1:3" ht="12.75">
      <c r="A1078" s="182" t="s">
        <v>3599</v>
      </c>
      <c r="B1078" s="182" t="s">
        <v>4199</v>
      </c>
      <c r="C1078" s="183">
        <v>75067</v>
      </c>
    </row>
    <row r="1079" spans="1:3" ht="12.75">
      <c r="A1079" s="180" t="s">
        <v>3600</v>
      </c>
      <c r="B1079" s="180" t="s">
        <v>4200</v>
      </c>
      <c r="C1079" s="181">
        <v>234850</v>
      </c>
    </row>
    <row r="1080" spans="1:3" ht="12.75">
      <c r="A1080" s="180" t="s">
        <v>3601</v>
      </c>
      <c r="B1080" s="180" t="s">
        <v>4201</v>
      </c>
      <c r="C1080" s="181">
        <v>320250</v>
      </c>
    </row>
    <row r="1081" spans="1:3" ht="12.75">
      <c r="A1081" s="182" t="s">
        <v>3602</v>
      </c>
      <c r="B1081" s="182" t="s">
        <v>4202</v>
      </c>
      <c r="C1081" s="183">
        <v>170800</v>
      </c>
    </row>
    <row r="1082" spans="1:3" ht="12.75">
      <c r="A1082" s="182" t="s">
        <v>3603</v>
      </c>
      <c r="B1082" s="182" t="s">
        <v>4203</v>
      </c>
      <c r="C1082" s="183">
        <v>56193</v>
      </c>
    </row>
    <row r="1083" spans="1:3" ht="12.75">
      <c r="A1083" s="182" t="s">
        <v>3604</v>
      </c>
      <c r="B1083" s="182" t="s">
        <v>4204</v>
      </c>
      <c r="C1083" s="183">
        <v>44963</v>
      </c>
    </row>
    <row r="1084" spans="1:3" ht="12.75">
      <c r="A1084" s="180" t="s">
        <v>3605</v>
      </c>
      <c r="B1084" s="180" t="s">
        <v>4205</v>
      </c>
      <c r="C1084" s="181">
        <v>140910</v>
      </c>
    </row>
    <row r="1085" spans="1:3" ht="12.75">
      <c r="A1085" s="180" t="s">
        <v>3606</v>
      </c>
      <c r="B1085" s="180" t="s">
        <v>4206</v>
      </c>
      <c r="C1085" s="181">
        <v>213500</v>
      </c>
    </row>
    <row r="1086" spans="1:3" ht="12.75">
      <c r="A1086" s="182" t="s">
        <v>3607</v>
      </c>
      <c r="B1086" s="182" t="s">
        <v>4207</v>
      </c>
      <c r="C1086" s="183">
        <v>106750</v>
      </c>
    </row>
    <row r="1087" spans="1:3" ht="12.75">
      <c r="A1087" s="182" t="s">
        <v>3608</v>
      </c>
      <c r="B1087" s="182" t="s">
        <v>4208</v>
      </c>
      <c r="C1087" s="183">
        <v>93833</v>
      </c>
    </row>
    <row r="1088" spans="1:3" ht="12.75">
      <c r="A1088" s="182" t="s">
        <v>3609</v>
      </c>
      <c r="B1088" s="182" t="s">
        <v>4209</v>
      </c>
      <c r="C1088" s="183">
        <v>75067</v>
      </c>
    </row>
    <row r="1089" spans="1:3" ht="12.75">
      <c r="A1089" s="180" t="s">
        <v>3610</v>
      </c>
      <c r="B1089" s="180" t="s">
        <v>4210</v>
      </c>
      <c r="C1089" s="181">
        <v>234850</v>
      </c>
    </row>
    <row r="1090" spans="1:3" ht="12.75">
      <c r="A1090" s="180" t="s">
        <v>3611</v>
      </c>
      <c r="B1090" s="180" t="s">
        <v>4211</v>
      </c>
      <c r="C1090" s="181">
        <v>320250</v>
      </c>
    </row>
    <row r="1091" spans="1:3" ht="12.75">
      <c r="A1091" s="182" t="s">
        <v>3612</v>
      </c>
      <c r="B1091" s="182" t="s">
        <v>4212</v>
      </c>
      <c r="C1091" s="183">
        <v>170800</v>
      </c>
    </row>
    <row r="1092" spans="1:3" ht="12.75">
      <c r="A1092" s="182" t="s">
        <v>3613</v>
      </c>
      <c r="B1092" s="182" t="s">
        <v>4213</v>
      </c>
      <c r="C1092" s="183">
        <v>56193</v>
      </c>
    </row>
    <row r="1093" spans="1:3" ht="12.75">
      <c r="A1093" s="182" t="s">
        <v>3614</v>
      </c>
      <c r="B1093" s="182" t="s">
        <v>4214</v>
      </c>
      <c r="C1093" s="183">
        <v>44963</v>
      </c>
    </row>
    <row r="1094" spans="1:3" ht="12.75">
      <c r="A1094" s="180" t="s">
        <v>3615</v>
      </c>
      <c r="B1094" s="180" t="s">
        <v>4215</v>
      </c>
      <c r="C1094" s="181">
        <v>140910</v>
      </c>
    </row>
    <row r="1095" spans="1:3" ht="12.75">
      <c r="A1095" s="180" t="s">
        <v>3616</v>
      </c>
      <c r="B1095" s="180" t="s">
        <v>4216</v>
      </c>
      <c r="C1095" s="181">
        <v>213500</v>
      </c>
    </row>
    <row r="1096" spans="1:3" ht="12.75">
      <c r="A1096" s="182" t="s">
        <v>3617</v>
      </c>
      <c r="B1096" s="182" t="s">
        <v>4217</v>
      </c>
      <c r="C1096" s="183">
        <v>106750</v>
      </c>
    </row>
    <row r="1097" spans="1:3" ht="12.75">
      <c r="A1097" s="182" t="s">
        <v>3618</v>
      </c>
      <c r="B1097" s="182" t="s">
        <v>4218</v>
      </c>
      <c r="C1097" s="183">
        <v>93833</v>
      </c>
    </row>
    <row r="1098" spans="1:3" ht="12.75">
      <c r="A1098" s="182" t="s">
        <v>3619</v>
      </c>
      <c r="B1098" s="182" t="s">
        <v>4219</v>
      </c>
      <c r="C1098" s="183">
        <v>75067</v>
      </c>
    </row>
    <row r="1099" spans="1:3" ht="12.75">
      <c r="A1099" s="180" t="s">
        <v>3620</v>
      </c>
      <c r="B1099" s="180" t="s">
        <v>4220</v>
      </c>
      <c r="C1099" s="181">
        <v>234850</v>
      </c>
    </row>
    <row r="1100" spans="1:3" ht="12.75">
      <c r="A1100" s="182" t="s">
        <v>3621</v>
      </c>
      <c r="B1100" s="182" t="s">
        <v>4221</v>
      </c>
      <c r="C1100" s="183">
        <v>320250</v>
      </c>
    </row>
    <row r="1101" spans="1:3" ht="12.75">
      <c r="A1101" s="182" t="s">
        <v>3622</v>
      </c>
      <c r="B1101" s="182" t="s">
        <v>4222</v>
      </c>
      <c r="C1101" s="183">
        <v>170800</v>
      </c>
    </row>
    <row r="1102" spans="1:3" ht="12.75">
      <c r="A1102" s="182" t="s">
        <v>3623</v>
      </c>
      <c r="B1102" s="182" t="s">
        <v>4223</v>
      </c>
      <c r="C1102" s="183">
        <v>56193</v>
      </c>
    </row>
    <row r="1103" spans="1:3" ht="12.75">
      <c r="A1103" s="182" t="s">
        <v>3624</v>
      </c>
      <c r="B1103" s="182" t="s">
        <v>4224</v>
      </c>
      <c r="C1103" s="183">
        <v>44963</v>
      </c>
    </row>
    <row r="1104" spans="1:3" ht="12.75">
      <c r="A1104" s="182" t="s">
        <v>3625</v>
      </c>
      <c r="B1104" s="182" t="s">
        <v>4225</v>
      </c>
      <c r="C1104" s="183">
        <v>140910</v>
      </c>
    </row>
    <row r="1105" spans="1:3" ht="12.75">
      <c r="A1105" s="182" t="s">
        <v>3626</v>
      </c>
      <c r="B1105" s="182" t="s">
        <v>4226</v>
      </c>
      <c r="C1105" s="183">
        <v>213500</v>
      </c>
    </row>
    <row r="1106" spans="1:3" ht="12.75">
      <c r="A1106" s="182" t="s">
        <v>3627</v>
      </c>
      <c r="B1106" s="182" t="s">
        <v>4227</v>
      </c>
      <c r="C1106" s="183">
        <v>106750</v>
      </c>
    </row>
    <row r="1107" spans="1:3" ht="12.75">
      <c r="A1107" s="182" t="s">
        <v>3628</v>
      </c>
      <c r="B1107" s="182" t="s">
        <v>4228</v>
      </c>
      <c r="C1107" s="183">
        <v>80424</v>
      </c>
    </row>
    <row r="1108" spans="1:3" ht="12.75">
      <c r="A1108" s="182" t="s">
        <v>3629</v>
      </c>
      <c r="B1108" s="182" t="s">
        <v>4229</v>
      </c>
      <c r="C1108" s="183">
        <v>64340</v>
      </c>
    </row>
    <row r="1109" spans="1:3" ht="12.75">
      <c r="A1109" s="182" t="s">
        <v>3630</v>
      </c>
      <c r="B1109" s="182" t="s">
        <v>4230</v>
      </c>
      <c r="C1109" s="183">
        <v>201290</v>
      </c>
    </row>
    <row r="1110" spans="1:3" ht="12.75">
      <c r="A1110" s="182" t="s">
        <v>3631</v>
      </c>
      <c r="B1110" s="182" t="s">
        <v>4231</v>
      </c>
      <c r="C1110" s="183">
        <v>274486</v>
      </c>
    </row>
    <row r="1111" spans="1:3" ht="12.75">
      <c r="A1111" s="182" t="s">
        <v>3632</v>
      </c>
      <c r="B1111" s="182" t="s">
        <v>4232</v>
      </c>
      <c r="C1111" s="183">
        <v>146393</v>
      </c>
    </row>
    <row r="1112" spans="1:3" ht="12.75">
      <c r="A1112" s="182" t="s">
        <v>3633</v>
      </c>
      <c r="B1112" s="182" t="s">
        <v>4233</v>
      </c>
      <c r="C1112" s="183">
        <v>48163</v>
      </c>
    </row>
    <row r="1113" spans="1:3" ht="12.75">
      <c r="A1113" s="182" t="s">
        <v>3634</v>
      </c>
      <c r="B1113" s="182" t="s">
        <v>4234</v>
      </c>
      <c r="C1113" s="183">
        <v>38538</v>
      </c>
    </row>
    <row r="1114" spans="1:3" ht="12.75">
      <c r="A1114" s="182" t="s">
        <v>3635</v>
      </c>
      <c r="B1114" s="182" t="s">
        <v>4235</v>
      </c>
      <c r="C1114" s="183">
        <v>120774</v>
      </c>
    </row>
    <row r="1115" spans="1:3" ht="12.75">
      <c r="A1115" s="182" t="s">
        <v>3636</v>
      </c>
      <c r="B1115" s="182" t="s">
        <v>4236</v>
      </c>
      <c r="C1115" s="183">
        <v>182991</v>
      </c>
    </row>
    <row r="1116" spans="1:3" ht="12.75">
      <c r="A1116" s="182" t="s">
        <v>3637</v>
      </c>
      <c r="B1116" s="182" t="s">
        <v>4237</v>
      </c>
      <c r="C1116" s="183">
        <v>91495</v>
      </c>
    </row>
    <row r="1117" spans="1:3" ht="12.75">
      <c r="A1117" s="182" t="s">
        <v>3638</v>
      </c>
      <c r="B1117" s="182" t="s">
        <v>4238</v>
      </c>
      <c r="C1117" s="183">
        <v>80424</v>
      </c>
    </row>
    <row r="1118" spans="1:3" ht="12.75">
      <c r="A1118" s="182" t="s">
        <v>3639</v>
      </c>
      <c r="B1118" s="182" t="s">
        <v>4239</v>
      </c>
      <c r="C1118" s="183">
        <v>64340</v>
      </c>
    </row>
    <row r="1119" spans="1:3" ht="12.75">
      <c r="A1119" s="182" t="s">
        <v>3640</v>
      </c>
      <c r="B1119" s="182" t="s">
        <v>4240</v>
      </c>
      <c r="C1119" s="183">
        <v>201290</v>
      </c>
    </row>
    <row r="1120" spans="1:3" ht="12.75">
      <c r="A1120" s="182" t="s">
        <v>3641</v>
      </c>
      <c r="B1120" s="182" t="s">
        <v>4241</v>
      </c>
      <c r="C1120" s="183">
        <v>274486</v>
      </c>
    </row>
    <row r="1121" spans="1:3" ht="12.75">
      <c r="A1121" s="182" t="s">
        <v>3642</v>
      </c>
      <c r="B1121" s="182" t="s">
        <v>4242</v>
      </c>
      <c r="C1121" s="183">
        <v>146393</v>
      </c>
    </row>
    <row r="1122" spans="1:3" ht="12.75">
      <c r="A1122" s="182" t="s">
        <v>3643</v>
      </c>
      <c r="B1122" s="182" t="s">
        <v>4243</v>
      </c>
      <c r="C1122" s="183">
        <v>48163</v>
      </c>
    </row>
    <row r="1123" spans="1:3" ht="12.75">
      <c r="A1123" s="182" t="s">
        <v>3644</v>
      </c>
      <c r="B1123" s="182" t="s">
        <v>4244</v>
      </c>
      <c r="C1123" s="183">
        <v>38538</v>
      </c>
    </row>
    <row r="1124" spans="1:3" ht="12.75">
      <c r="A1124" s="182" t="s">
        <v>3645</v>
      </c>
      <c r="B1124" s="182" t="s">
        <v>4245</v>
      </c>
      <c r="C1124" s="183">
        <v>120774</v>
      </c>
    </row>
    <row r="1125" spans="1:3" ht="12.75">
      <c r="A1125" s="182" t="s">
        <v>3646</v>
      </c>
      <c r="B1125" s="182" t="s">
        <v>4246</v>
      </c>
      <c r="C1125" s="183">
        <v>182991</v>
      </c>
    </row>
    <row r="1126" spans="1:3" ht="12.75">
      <c r="A1126" s="182" t="s">
        <v>3647</v>
      </c>
      <c r="B1126" s="182" t="s">
        <v>4247</v>
      </c>
      <c r="C1126" s="183">
        <v>91495</v>
      </c>
    </row>
    <row r="1127" spans="1:3" ht="12.75">
      <c r="A1127" s="182" t="s">
        <v>3648</v>
      </c>
      <c r="B1127" s="182" t="s">
        <v>4248</v>
      </c>
      <c r="C1127" s="183">
        <v>80424</v>
      </c>
    </row>
    <row r="1128" spans="1:3" ht="12.75">
      <c r="A1128" s="182" t="s">
        <v>3649</v>
      </c>
      <c r="B1128" s="182" t="s">
        <v>4249</v>
      </c>
      <c r="C1128" s="183">
        <v>64340</v>
      </c>
    </row>
    <row r="1129" spans="1:3" ht="12.75">
      <c r="A1129" s="182" t="s">
        <v>3650</v>
      </c>
      <c r="B1129" s="182" t="s">
        <v>4250</v>
      </c>
      <c r="C1129" s="183">
        <v>201290</v>
      </c>
    </row>
    <row r="1130" spans="1:3" ht="12.75">
      <c r="A1130" s="182" t="s">
        <v>3651</v>
      </c>
      <c r="B1130" s="182" t="s">
        <v>4251</v>
      </c>
      <c r="C1130" s="183">
        <v>274486</v>
      </c>
    </row>
    <row r="1131" spans="1:3" ht="12.75">
      <c r="A1131" s="182" t="s">
        <v>3652</v>
      </c>
      <c r="B1131" s="182" t="s">
        <v>4252</v>
      </c>
      <c r="C1131" s="183">
        <v>146393</v>
      </c>
    </row>
    <row r="1132" spans="1:3" ht="12.75">
      <c r="A1132" s="182" t="s">
        <v>3653</v>
      </c>
      <c r="B1132" s="182" t="s">
        <v>4253</v>
      </c>
      <c r="C1132" s="183">
        <v>48163</v>
      </c>
    </row>
    <row r="1133" spans="1:3" ht="12.75">
      <c r="A1133" s="182" t="s">
        <v>3654</v>
      </c>
      <c r="B1133" s="182" t="s">
        <v>4254</v>
      </c>
      <c r="C1133" s="183">
        <v>38538</v>
      </c>
    </row>
    <row r="1134" spans="1:3" ht="12.75">
      <c r="A1134" s="182" t="s">
        <v>3655</v>
      </c>
      <c r="B1134" s="182" t="s">
        <v>4255</v>
      </c>
      <c r="C1134" s="183">
        <v>120774</v>
      </c>
    </row>
    <row r="1135" spans="1:3" ht="12.75">
      <c r="A1135" s="182" t="s">
        <v>3656</v>
      </c>
      <c r="B1135" s="182" t="s">
        <v>4256</v>
      </c>
      <c r="C1135" s="183">
        <v>182991</v>
      </c>
    </row>
    <row r="1136" spans="1:3" ht="12.75">
      <c r="A1136" s="182" t="s">
        <v>3657</v>
      </c>
      <c r="B1136" s="182" t="s">
        <v>4257</v>
      </c>
      <c r="C1136" s="183">
        <v>91495</v>
      </c>
    </row>
    <row r="1137" spans="1:3" ht="12.75">
      <c r="A1137" s="182" t="s">
        <v>3658</v>
      </c>
      <c r="B1137" s="182" t="s">
        <v>4258</v>
      </c>
      <c r="C1137" s="183">
        <v>80424</v>
      </c>
    </row>
    <row r="1138" spans="1:3" ht="12.75">
      <c r="A1138" s="182" t="s">
        <v>3659</v>
      </c>
      <c r="B1138" s="182" t="s">
        <v>4259</v>
      </c>
      <c r="C1138" s="183">
        <v>64340</v>
      </c>
    </row>
    <row r="1139" spans="1:3" ht="12.75">
      <c r="A1139" s="182" t="s">
        <v>3660</v>
      </c>
      <c r="B1139" s="182" t="s">
        <v>4260</v>
      </c>
      <c r="C1139" s="183">
        <v>201290</v>
      </c>
    </row>
    <row r="1140" spans="1:3" ht="12.75">
      <c r="A1140" s="182" t="s">
        <v>3661</v>
      </c>
      <c r="B1140" s="182" t="s">
        <v>4261</v>
      </c>
      <c r="C1140" s="183">
        <v>274486</v>
      </c>
    </row>
    <row r="1141" spans="1:3" ht="12.75">
      <c r="A1141" s="182" t="s">
        <v>3662</v>
      </c>
      <c r="B1141" s="182" t="s">
        <v>4262</v>
      </c>
      <c r="C1141" s="183">
        <v>146393</v>
      </c>
    </row>
    <row r="1142" spans="1:3" ht="12.75">
      <c r="A1142" s="182" t="s">
        <v>3663</v>
      </c>
      <c r="B1142" s="182" t="s">
        <v>4263</v>
      </c>
      <c r="C1142" s="183">
        <v>48163</v>
      </c>
    </row>
    <row r="1143" spans="1:3" ht="12.75">
      <c r="A1143" s="182" t="s">
        <v>3664</v>
      </c>
      <c r="B1143" s="182" t="s">
        <v>4264</v>
      </c>
      <c r="C1143" s="183">
        <v>38538</v>
      </c>
    </row>
    <row r="1144" spans="1:3" ht="12.75">
      <c r="A1144" s="182" t="s">
        <v>3665</v>
      </c>
      <c r="B1144" s="182" t="s">
        <v>4265</v>
      </c>
      <c r="C1144" s="183">
        <v>120774</v>
      </c>
    </row>
    <row r="1145" spans="1:3" ht="12.75">
      <c r="A1145" s="182" t="s">
        <v>3666</v>
      </c>
      <c r="B1145" s="182" t="s">
        <v>4266</v>
      </c>
      <c r="C1145" s="183">
        <v>182991</v>
      </c>
    </row>
    <row r="1146" spans="1:3" ht="12.75">
      <c r="A1146" s="182" t="s">
        <v>3667</v>
      </c>
      <c r="B1146" s="182" t="s">
        <v>4267</v>
      </c>
      <c r="C1146" s="183">
        <v>91495</v>
      </c>
    </row>
    <row r="1147" spans="1:3" ht="12.75">
      <c r="A1147" s="182" t="s">
        <v>3668</v>
      </c>
      <c r="B1147" s="182" t="s">
        <v>4268</v>
      </c>
      <c r="C1147" s="183">
        <v>80424</v>
      </c>
    </row>
    <row r="1148" spans="1:3" ht="12.75">
      <c r="A1148" s="182" t="s">
        <v>3669</v>
      </c>
      <c r="B1148" s="182" t="s">
        <v>4269</v>
      </c>
      <c r="C1148" s="183">
        <v>64340</v>
      </c>
    </row>
    <row r="1149" spans="1:3" ht="12.75">
      <c r="A1149" s="182" t="s">
        <v>3670</v>
      </c>
      <c r="B1149" s="182" t="s">
        <v>4270</v>
      </c>
      <c r="C1149" s="183">
        <v>201290</v>
      </c>
    </row>
    <row r="1150" spans="1:3" ht="12.75">
      <c r="A1150" s="182" t="s">
        <v>3671</v>
      </c>
      <c r="B1150" s="182" t="s">
        <v>4271</v>
      </c>
      <c r="C1150" s="183">
        <v>274486</v>
      </c>
    </row>
    <row r="1151" spans="1:3" ht="12.75">
      <c r="A1151" s="182" t="s">
        <v>3672</v>
      </c>
      <c r="B1151" s="182" t="s">
        <v>4272</v>
      </c>
      <c r="C1151" s="183">
        <v>146393</v>
      </c>
    </row>
    <row r="1152" spans="1:3" ht="12.75">
      <c r="A1152" s="182" t="s">
        <v>3673</v>
      </c>
      <c r="B1152" s="182" t="s">
        <v>4273</v>
      </c>
      <c r="C1152" s="183">
        <v>48163</v>
      </c>
    </row>
    <row r="1153" spans="1:3" ht="12.75">
      <c r="A1153" s="182" t="s">
        <v>3674</v>
      </c>
      <c r="B1153" s="182" t="s">
        <v>4274</v>
      </c>
      <c r="C1153" s="183">
        <v>38538</v>
      </c>
    </row>
    <row r="1154" spans="1:3" ht="12.75">
      <c r="A1154" s="182" t="s">
        <v>3675</v>
      </c>
      <c r="B1154" s="182" t="s">
        <v>4275</v>
      </c>
      <c r="C1154" s="183">
        <v>120774</v>
      </c>
    </row>
    <row r="1155" spans="1:3" ht="12.75">
      <c r="A1155" s="182" t="s">
        <v>3676</v>
      </c>
      <c r="B1155" s="182" t="s">
        <v>4276</v>
      </c>
      <c r="C1155" s="183">
        <v>182991</v>
      </c>
    </row>
    <row r="1156" spans="1:3" ht="12.75">
      <c r="A1156" s="182" t="s">
        <v>3677</v>
      </c>
      <c r="B1156" s="182" t="s">
        <v>4277</v>
      </c>
      <c r="C1156" s="183">
        <v>91495</v>
      </c>
    </row>
    <row r="1157" spans="1:3" ht="12.75">
      <c r="A1157" s="182" t="s">
        <v>3678</v>
      </c>
      <c r="B1157" s="182" t="s">
        <v>4278</v>
      </c>
      <c r="C1157" s="183">
        <v>67025</v>
      </c>
    </row>
    <row r="1158" spans="1:3" ht="12.75">
      <c r="A1158" s="182" t="s">
        <v>3679</v>
      </c>
      <c r="B1158" s="182" t="s">
        <v>4279</v>
      </c>
      <c r="C1158" s="183">
        <v>53620</v>
      </c>
    </row>
    <row r="1159" spans="1:3" ht="12.75">
      <c r="A1159" s="182" t="s">
        <v>3680</v>
      </c>
      <c r="B1159" s="182" t="s">
        <v>4280</v>
      </c>
      <c r="C1159" s="183">
        <v>167753</v>
      </c>
    </row>
    <row r="1160" spans="1:3" ht="12.75">
      <c r="A1160" s="182" t="s">
        <v>3681</v>
      </c>
      <c r="B1160" s="182" t="s">
        <v>4281</v>
      </c>
      <c r="C1160" s="183">
        <v>228755</v>
      </c>
    </row>
    <row r="1161" spans="1:3" ht="12.75">
      <c r="A1161" s="182" t="s">
        <v>3682</v>
      </c>
      <c r="B1161" s="182" t="s">
        <v>4282</v>
      </c>
      <c r="C1161" s="183">
        <v>122002</v>
      </c>
    </row>
    <row r="1162" spans="1:3" ht="12.75">
      <c r="A1162" s="182" t="s">
        <v>3683</v>
      </c>
      <c r="B1162" s="182" t="s">
        <v>4283</v>
      </c>
      <c r="C1162" s="183">
        <v>40139</v>
      </c>
    </row>
    <row r="1163" spans="1:3" ht="12.75">
      <c r="A1163" s="182" t="s">
        <v>3684</v>
      </c>
      <c r="B1163" s="182" t="s">
        <v>4284</v>
      </c>
      <c r="C1163" s="183">
        <v>32117</v>
      </c>
    </row>
    <row r="1164" spans="1:3" ht="12.75">
      <c r="A1164" s="182" t="s">
        <v>3685</v>
      </c>
      <c r="B1164" s="182" t="s">
        <v>4285</v>
      </c>
      <c r="C1164" s="183">
        <v>100652</v>
      </c>
    </row>
    <row r="1165" spans="1:3" ht="12.75">
      <c r="A1165" s="182" t="s">
        <v>3686</v>
      </c>
      <c r="B1165" s="182" t="s">
        <v>4286</v>
      </c>
      <c r="C1165" s="183">
        <v>152503</v>
      </c>
    </row>
    <row r="1166" spans="1:3" ht="12.75">
      <c r="A1166" s="182" t="s">
        <v>3687</v>
      </c>
      <c r="B1166" s="182" t="s">
        <v>4287</v>
      </c>
      <c r="C1166" s="183">
        <v>76252</v>
      </c>
    </row>
    <row r="1167" spans="1:3" ht="12.75">
      <c r="A1167" s="182" t="s">
        <v>3688</v>
      </c>
      <c r="B1167" s="182" t="s">
        <v>4288</v>
      </c>
      <c r="C1167" s="183">
        <v>67025</v>
      </c>
    </row>
    <row r="1168" spans="1:3" ht="12.75">
      <c r="A1168" s="182" t="s">
        <v>3689</v>
      </c>
      <c r="B1168" s="182" t="s">
        <v>4289</v>
      </c>
      <c r="C1168" s="183">
        <v>53620</v>
      </c>
    </row>
    <row r="1169" spans="1:3" ht="12.75">
      <c r="A1169" s="182" t="s">
        <v>3690</v>
      </c>
      <c r="B1169" s="182" t="s">
        <v>4290</v>
      </c>
      <c r="C1169" s="183">
        <v>167753</v>
      </c>
    </row>
    <row r="1170" spans="1:3" ht="12.75">
      <c r="A1170" s="182" t="s">
        <v>3691</v>
      </c>
      <c r="B1170" s="182" t="s">
        <v>4291</v>
      </c>
      <c r="C1170" s="183">
        <v>228755</v>
      </c>
    </row>
    <row r="1171" spans="1:3" ht="12.75">
      <c r="A1171" s="182" t="s">
        <v>3692</v>
      </c>
      <c r="B1171" s="182" t="s">
        <v>4292</v>
      </c>
      <c r="C1171" s="183">
        <v>122002</v>
      </c>
    </row>
    <row r="1172" spans="1:3" ht="12.75">
      <c r="A1172" s="182" t="s">
        <v>3693</v>
      </c>
      <c r="B1172" s="182" t="s">
        <v>4293</v>
      </c>
      <c r="C1172" s="183">
        <v>40139</v>
      </c>
    </row>
    <row r="1173" spans="1:3" ht="12.75">
      <c r="A1173" s="182" t="s">
        <v>3694</v>
      </c>
      <c r="B1173" s="182" t="s">
        <v>4294</v>
      </c>
      <c r="C1173" s="183">
        <v>32117</v>
      </c>
    </row>
    <row r="1174" spans="1:3" ht="12.75">
      <c r="A1174" s="182" t="s">
        <v>3695</v>
      </c>
      <c r="B1174" s="182" t="s">
        <v>4295</v>
      </c>
      <c r="C1174" s="183">
        <v>100652</v>
      </c>
    </row>
    <row r="1175" spans="1:3" ht="12.75">
      <c r="A1175" s="182" t="s">
        <v>3696</v>
      </c>
      <c r="B1175" s="182" t="s">
        <v>4296</v>
      </c>
      <c r="C1175" s="183">
        <v>152503</v>
      </c>
    </row>
    <row r="1176" spans="1:3" ht="12.75">
      <c r="A1176" s="182" t="s">
        <v>3697</v>
      </c>
      <c r="B1176" s="182" t="s">
        <v>4297</v>
      </c>
      <c r="C1176" s="183">
        <v>76252</v>
      </c>
    </row>
    <row r="1177" spans="1:3" ht="12.75">
      <c r="A1177" s="182" t="s">
        <v>3698</v>
      </c>
      <c r="B1177" s="182" t="s">
        <v>4298</v>
      </c>
      <c r="C1177" s="183">
        <v>67025</v>
      </c>
    </row>
    <row r="1178" spans="1:3" ht="12.75">
      <c r="A1178" s="182" t="s">
        <v>3699</v>
      </c>
      <c r="B1178" s="182" t="s">
        <v>4299</v>
      </c>
      <c r="C1178" s="183">
        <v>53620</v>
      </c>
    </row>
    <row r="1179" spans="1:3" ht="12.75">
      <c r="A1179" s="182" t="s">
        <v>3700</v>
      </c>
      <c r="B1179" s="182" t="s">
        <v>4300</v>
      </c>
      <c r="C1179" s="183">
        <v>167753</v>
      </c>
    </row>
    <row r="1180" spans="1:3" ht="12.75">
      <c r="A1180" s="182" t="s">
        <v>3701</v>
      </c>
      <c r="B1180" s="182" t="s">
        <v>4301</v>
      </c>
      <c r="C1180" s="183">
        <v>228755</v>
      </c>
    </row>
    <row r="1181" spans="1:3" ht="12.75">
      <c r="A1181" s="182" t="s">
        <v>3702</v>
      </c>
      <c r="B1181" s="182" t="s">
        <v>4302</v>
      </c>
      <c r="C1181" s="183">
        <v>122002</v>
      </c>
    </row>
    <row r="1182" spans="1:3" ht="12.75">
      <c r="A1182" s="182" t="s">
        <v>3703</v>
      </c>
      <c r="B1182" s="182" t="s">
        <v>4303</v>
      </c>
      <c r="C1182" s="183">
        <v>40139</v>
      </c>
    </row>
    <row r="1183" spans="1:3" ht="12.75">
      <c r="A1183" s="182" t="s">
        <v>3704</v>
      </c>
      <c r="B1183" s="182" t="s">
        <v>4304</v>
      </c>
      <c r="C1183" s="183">
        <v>32117</v>
      </c>
    </row>
    <row r="1184" spans="1:3" ht="12.75">
      <c r="A1184" s="182" t="s">
        <v>3705</v>
      </c>
      <c r="B1184" s="182" t="s">
        <v>4305</v>
      </c>
      <c r="C1184" s="183">
        <v>100652</v>
      </c>
    </row>
    <row r="1185" spans="1:3" ht="12.75">
      <c r="A1185" s="182" t="s">
        <v>3706</v>
      </c>
      <c r="B1185" s="182" t="s">
        <v>4306</v>
      </c>
      <c r="C1185" s="183">
        <v>152503</v>
      </c>
    </row>
    <row r="1186" spans="1:3" ht="12.75">
      <c r="A1186" s="182" t="s">
        <v>3707</v>
      </c>
      <c r="B1186" s="182" t="s">
        <v>4307</v>
      </c>
      <c r="C1186" s="183">
        <v>76252</v>
      </c>
    </row>
    <row r="1187" spans="1:3" ht="12.75">
      <c r="A1187" s="182" t="s">
        <v>3708</v>
      </c>
      <c r="B1187" s="182" t="s">
        <v>4308</v>
      </c>
      <c r="C1187" s="183">
        <v>10909.01</v>
      </c>
    </row>
    <row r="1188" spans="1:3" ht="12.75">
      <c r="A1188" s="182" t="s">
        <v>3709</v>
      </c>
      <c r="B1188" s="182" t="s">
        <v>4309</v>
      </c>
      <c r="C1188" s="183">
        <v>8729.83</v>
      </c>
    </row>
    <row r="1189" spans="1:3" ht="12.75">
      <c r="A1189" s="180" t="s">
        <v>3710</v>
      </c>
      <c r="B1189" s="180" t="s">
        <v>4310</v>
      </c>
      <c r="C1189" s="181">
        <v>26395</v>
      </c>
    </row>
    <row r="1190" spans="1:3" ht="12.75">
      <c r="A1190" s="180" t="s">
        <v>3711</v>
      </c>
      <c r="B1190" s="180" t="s">
        <v>4311</v>
      </c>
      <c r="C1190" s="181">
        <v>35992</v>
      </c>
    </row>
    <row r="1191" spans="1:3" ht="12.75">
      <c r="A1191" s="182" t="s">
        <v>3712</v>
      </c>
      <c r="B1191" s="182" t="s">
        <v>4312</v>
      </c>
      <c r="C1191" s="183">
        <v>19196</v>
      </c>
    </row>
    <row r="1192" spans="1:3" ht="12.75">
      <c r="A1192" s="182" t="s">
        <v>3713</v>
      </c>
      <c r="B1192" s="182" t="s">
        <v>4313</v>
      </c>
      <c r="C1192" s="183">
        <v>6544.1</v>
      </c>
    </row>
    <row r="1193" spans="1:3" ht="12.75">
      <c r="A1193" s="182" t="s">
        <v>3714</v>
      </c>
      <c r="B1193" s="182" t="s">
        <v>4314</v>
      </c>
      <c r="C1193" s="183">
        <v>5235.28</v>
      </c>
    </row>
    <row r="1194" spans="1:3" ht="12.75">
      <c r="A1194" s="180" t="s">
        <v>3715</v>
      </c>
      <c r="B1194" s="180" t="s">
        <v>4315</v>
      </c>
      <c r="C1194" s="181">
        <v>15837</v>
      </c>
    </row>
    <row r="1195" spans="1:3" ht="12.75">
      <c r="A1195" s="180" t="s">
        <v>3716</v>
      </c>
      <c r="B1195" s="180" t="s">
        <v>4316</v>
      </c>
      <c r="C1195" s="181">
        <v>23995</v>
      </c>
    </row>
    <row r="1196" spans="1:3" ht="12.75">
      <c r="A1196" s="182" t="s">
        <v>3717</v>
      </c>
      <c r="B1196" s="182" t="s">
        <v>4317</v>
      </c>
      <c r="C1196" s="183">
        <v>11998</v>
      </c>
    </row>
    <row r="1197" spans="1:3" ht="12.75">
      <c r="A1197" s="182" t="s">
        <v>3718</v>
      </c>
      <c r="B1197" s="182" t="s">
        <v>4318</v>
      </c>
      <c r="C1197" s="183">
        <v>10492.26</v>
      </c>
    </row>
    <row r="1198" spans="1:3" ht="12.75">
      <c r="A1198" s="182" t="s">
        <v>3719</v>
      </c>
      <c r="B1198" s="182" t="s">
        <v>4319</v>
      </c>
      <c r="C1198" s="183">
        <v>8396.33</v>
      </c>
    </row>
    <row r="1199" spans="1:3" ht="12.75">
      <c r="A1199" s="180" t="s">
        <v>3720</v>
      </c>
      <c r="B1199" s="180" t="s">
        <v>4320</v>
      </c>
      <c r="C1199" s="181">
        <v>25386</v>
      </c>
    </row>
    <row r="1200" spans="1:3" ht="12.75">
      <c r="A1200" s="180" t="s">
        <v>3721</v>
      </c>
      <c r="B1200" s="180" t="s">
        <v>4321</v>
      </c>
      <c r="C1200" s="181">
        <v>34618</v>
      </c>
    </row>
    <row r="1201" spans="1:3" ht="12.75">
      <c r="A1201" s="182" t="s">
        <v>3722</v>
      </c>
      <c r="B1201" s="182" t="s">
        <v>4322</v>
      </c>
      <c r="C1201" s="183">
        <v>18463</v>
      </c>
    </row>
    <row r="1202" spans="1:3" ht="12.75">
      <c r="A1202" s="182" t="s">
        <v>3723</v>
      </c>
      <c r="B1202" s="182" t="s">
        <v>4323</v>
      </c>
      <c r="C1202" s="183">
        <v>6294.1</v>
      </c>
    </row>
    <row r="1203" spans="1:3" ht="12.75">
      <c r="A1203" s="182" t="s">
        <v>3724</v>
      </c>
      <c r="B1203" s="182" t="s">
        <v>4324</v>
      </c>
      <c r="C1203" s="183">
        <v>5035.28</v>
      </c>
    </row>
    <row r="1204" spans="1:3" ht="12.75">
      <c r="A1204" s="180" t="s">
        <v>3725</v>
      </c>
      <c r="B1204" s="180" t="s">
        <v>4325</v>
      </c>
      <c r="C1204" s="181">
        <v>15232</v>
      </c>
    </row>
    <row r="1205" spans="1:3" ht="12.75">
      <c r="A1205" s="180" t="s">
        <v>3726</v>
      </c>
      <c r="B1205" s="180" t="s">
        <v>4326</v>
      </c>
      <c r="C1205" s="181">
        <v>23078</v>
      </c>
    </row>
    <row r="1206" spans="1:3" ht="12.75">
      <c r="A1206" s="182" t="s">
        <v>3727</v>
      </c>
      <c r="B1206" s="182" t="s">
        <v>4327</v>
      </c>
      <c r="C1206" s="183">
        <v>11539</v>
      </c>
    </row>
    <row r="1207" spans="1:3" ht="12.75">
      <c r="A1207" s="182" t="s">
        <v>3728</v>
      </c>
      <c r="B1207" s="182" t="s">
        <v>4328</v>
      </c>
      <c r="C1207" s="183">
        <v>10074.51</v>
      </c>
    </row>
    <row r="1208" spans="1:3" ht="12.75">
      <c r="A1208" s="182" t="s">
        <v>3729</v>
      </c>
      <c r="B1208" s="182" t="s">
        <v>4329</v>
      </c>
      <c r="C1208" s="183">
        <v>8062.03</v>
      </c>
    </row>
    <row r="1209" spans="1:3" ht="12.75">
      <c r="A1209" s="180" t="s">
        <v>3730</v>
      </c>
      <c r="B1209" s="180" t="s">
        <v>4330</v>
      </c>
      <c r="C1209" s="181">
        <v>24375</v>
      </c>
    </row>
    <row r="1210" spans="1:3" ht="12.75">
      <c r="A1210" s="180" t="s">
        <v>3731</v>
      </c>
      <c r="B1210" s="180" t="s">
        <v>4331</v>
      </c>
      <c r="C1210" s="181">
        <v>33239</v>
      </c>
    </row>
    <row r="1211" spans="1:3" ht="12.75">
      <c r="A1211" s="182" t="s">
        <v>3732</v>
      </c>
      <c r="B1211" s="182" t="s">
        <v>4332</v>
      </c>
      <c r="C1211" s="183">
        <v>17728</v>
      </c>
    </row>
    <row r="1212" spans="1:3" ht="12.75">
      <c r="A1212" s="182" t="s">
        <v>3733</v>
      </c>
      <c r="B1212" s="182" t="s">
        <v>4333</v>
      </c>
      <c r="C1212" s="183">
        <v>6043.5</v>
      </c>
    </row>
    <row r="1213" spans="1:3" ht="12.75">
      <c r="A1213" s="182" t="s">
        <v>3734</v>
      </c>
      <c r="B1213" s="182" t="s">
        <v>4334</v>
      </c>
      <c r="C1213" s="183">
        <v>4834.8</v>
      </c>
    </row>
    <row r="1214" spans="1:3" ht="12.75">
      <c r="A1214" s="180" t="s">
        <v>3735</v>
      </c>
      <c r="B1214" s="180" t="s">
        <v>4335</v>
      </c>
      <c r="C1214" s="181">
        <v>14625</v>
      </c>
    </row>
    <row r="1215" spans="1:3" ht="12.75">
      <c r="A1215" s="180" t="s">
        <v>3736</v>
      </c>
      <c r="B1215" s="180" t="s">
        <v>4336</v>
      </c>
      <c r="C1215" s="181">
        <v>22159</v>
      </c>
    </row>
    <row r="1216" spans="1:3" ht="12.75">
      <c r="A1216" s="182" t="s">
        <v>3737</v>
      </c>
      <c r="B1216" s="182" t="s">
        <v>4337</v>
      </c>
      <c r="C1216" s="183">
        <v>11080</v>
      </c>
    </row>
    <row r="1217" spans="1:3" ht="12.75">
      <c r="A1217" s="182" t="s">
        <v>3738</v>
      </c>
      <c r="B1217" s="182" t="s">
        <v>4338</v>
      </c>
      <c r="C1217" s="183">
        <v>9657.76</v>
      </c>
    </row>
    <row r="1218" spans="1:3" ht="12.75">
      <c r="A1218" s="182" t="s">
        <v>3739</v>
      </c>
      <c r="B1218" s="182" t="s">
        <v>4339</v>
      </c>
      <c r="C1218" s="183">
        <v>7728.53</v>
      </c>
    </row>
    <row r="1219" spans="1:3" ht="12.75">
      <c r="A1219" s="180" t="s">
        <v>3740</v>
      </c>
      <c r="B1219" s="180" t="s">
        <v>4340</v>
      </c>
      <c r="C1219" s="181">
        <v>23367</v>
      </c>
    </row>
    <row r="1220" spans="1:3" ht="12.75">
      <c r="A1220" s="180" t="s">
        <v>3741</v>
      </c>
      <c r="B1220" s="180" t="s">
        <v>4341</v>
      </c>
      <c r="C1220" s="181">
        <v>31864</v>
      </c>
    </row>
    <row r="1221" spans="1:3" ht="12.75">
      <c r="A1221" s="182" t="s">
        <v>3742</v>
      </c>
      <c r="B1221" s="182" t="s">
        <v>4342</v>
      </c>
      <c r="C1221" s="183">
        <v>16994</v>
      </c>
    </row>
    <row r="1222" spans="1:3" ht="12.75">
      <c r="A1222" s="182" t="s">
        <v>3743</v>
      </c>
      <c r="B1222" s="182" t="s">
        <v>4343</v>
      </c>
      <c r="C1222" s="183">
        <v>5793.5</v>
      </c>
    </row>
    <row r="1223" spans="1:3" ht="12.75">
      <c r="A1223" s="182" t="s">
        <v>3744</v>
      </c>
      <c r="B1223" s="182" t="s">
        <v>4344</v>
      </c>
      <c r="C1223" s="183">
        <v>4634.8</v>
      </c>
    </row>
    <row r="1224" spans="1:3" ht="12.75">
      <c r="A1224" s="180" t="s">
        <v>3745</v>
      </c>
      <c r="B1224" s="180" t="s">
        <v>4345</v>
      </c>
      <c r="C1224" s="181">
        <v>14020</v>
      </c>
    </row>
    <row r="1225" spans="1:3" ht="12.75">
      <c r="A1225" s="180" t="s">
        <v>3746</v>
      </c>
      <c r="B1225" s="180" t="s">
        <v>4346</v>
      </c>
      <c r="C1225" s="181">
        <v>21243</v>
      </c>
    </row>
    <row r="1226" spans="1:3" ht="12.75">
      <c r="A1226" s="182" t="s">
        <v>3747</v>
      </c>
      <c r="B1226" s="182" t="s">
        <v>4347</v>
      </c>
      <c r="C1226" s="183">
        <v>10621</v>
      </c>
    </row>
    <row r="1227" spans="1:3" ht="12.75">
      <c r="A1227" s="182" t="s">
        <v>3748</v>
      </c>
      <c r="B1227" s="182" t="s">
        <v>4348</v>
      </c>
      <c r="C1227" s="183">
        <v>9241.01</v>
      </c>
    </row>
    <row r="1228" spans="1:3" ht="12.75">
      <c r="A1228" s="182" t="s">
        <v>3749</v>
      </c>
      <c r="B1228" s="182" t="s">
        <v>4349</v>
      </c>
      <c r="C1228" s="183">
        <v>7395.03</v>
      </c>
    </row>
    <row r="1229" spans="1:3" ht="12.75">
      <c r="A1229" s="180" t="s">
        <v>3750</v>
      </c>
      <c r="B1229" s="180" t="s">
        <v>4350</v>
      </c>
      <c r="C1229" s="181">
        <v>22359</v>
      </c>
    </row>
    <row r="1230" spans="1:3" ht="12.75">
      <c r="A1230" s="182" t="s">
        <v>3751</v>
      </c>
      <c r="B1230" s="182" t="s">
        <v>4351</v>
      </c>
      <c r="C1230" s="183">
        <v>30489</v>
      </c>
    </row>
    <row r="1231" spans="1:3" ht="12.75">
      <c r="A1231" s="182" t="s">
        <v>3752</v>
      </c>
      <c r="B1231" s="182" t="s">
        <v>4352</v>
      </c>
      <c r="C1231" s="183">
        <v>16261</v>
      </c>
    </row>
    <row r="1232" spans="1:3" ht="12.75">
      <c r="A1232" s="182" t="s">
        <v>3753</v>
      </c>
      <c r="B1232" s="182" t="s">
        <v>4353</v>
      </c>
      <c r="C1232" s="183">
        <v>5543.5</v>
      </c>
    </row>
    <row r="1233" spans="1:3" ht="12.75">
      <c r="A1233" s="182" t="s">
        <v>3754</v>
      </c>
      <c r="B1233" s="182" t="s">
        <v>4354</v>
      </c>
      <c r="C1233" s="183">
        <v>4434.8</v>
      </c>
    </row>
    <row r="1234" spans="1:3" ht="12.75">
      <c r="A1234" s="182" t="s">
        <v>3755</v>
      </c>
      <c r="B1234" s="182" t="s">
        <v>4355</v>
      </c>
      <c r="C1234" s="183">
        <v>13415</v>
      </c>
    </row>
    <row r="1235" spans="1:3" ht="12.75">
      <c r="A1235" s="182" t="s">
        <v>3756</v>
      </c>
      <c r="B1235" s="182" t="s">
        <v>4356</v>
      </c>
      <c r="C1235" s="183">
        <v>20326</v>
      </c>
    </row>
    <row r="1236" spans="1:3" ht="12.75">
      <c r="A1236" s="182" t="s">
        <v>3757</v>
      </c>
      <c r="B1236" s="182" t="s">
        <v>4357</v>
      </c>
      <c r="C1236" s="183">
        <v>10163</v>
      </c>
    </row>
    <row r="1237" spans="1:3" ht="12.75">
      <c r="A1237" s="182" t="s">
        <v>3758</v>
      </c>
      <c r="B1237" s="182" t="s">
        <v>4358</v>
      </c>
      <c r="C1237" s="183">
        <v>8823.26</v>
      </c>
    </row>
    <row r="1238" spans="1:3" ht="12.75">
      <c r="A1238" s="182" t="s">
        <v>3759</v>
      </c>
      <c r="B1238" s="182" t="s">
        <v>4359</v>
      </c>
      <c r="C1238" s="183">
        <v>7060.73</v>
      </c>
    </row>
    <row r="1239" spans="1:3" ht="12.75">
      <c r="A1239" s="182" t="s">
        <v>3760</v>
      </c>
      <c r="B1239" s="182" t="s">
        <v>4360</v>
      </c>
      <c r="C1239" s="183">
        <v>21348</v>
      </c>
    </row>
    <row r="1240" spans="1:3" ht="12.75">
      <c r="A1240" s="182" t="s">
        <v>3761</v>
      </c>
      <c r="B1240" s="182" t="s">
        <v>4361</v>
      </c>
      <c r="C1240" s="183">
        <v>29111</v>
      </c>
    </row>
    <row r="1241" spans="1:3" ht="12.75">
      <c r="A1241" s="182" t="s">
        <v>3762</v>
      </c>
      <c r="B1241" s="182" t="s">
        <v>4362</v>
      </c>
      <c r="C1241" s="183">
        <v>15526</v>
      </c>
    </row>
    <row r="1242" spans="1:3" ht="12.75">
      <c r="A1242" s="182" t="s">
        <v>3763</v>
      </c>
      <c r="B1242" s="182" t="s">
        <v>4363</v>
      </c>
      <c r="C1242" s="183">
        <v>5292.9</v>
      </c>
    </row>
    <row r="1243" spans="1:3" ht="12.75">
      <c r="A1243" s="182" t="s">
        <v>3764</v>
      </c>
      <c r="B1243" s="182" t="s">
        <v>4364</v>
      </c>
      <c r="C1243" s="183">
        <v>4234.32</v>
      </c>
    </row>
    <row r="1244" spans="1:3" ht="12.75">
      <c r="A1244" s="182" t="s">
        <v>3765</v>
      </c>
      <c r="B1244" s="182" t="s">
        <v>4365</v>
      </c>
      <c r="C1244" s="183">
        <v>12809</v>
      </c>
    </row>
    <row r="1245" spans="1:3" ht="12.75">
      <c r="A1245" s="182" t="s">
        <v>3766</v>
      </c>
      <c r="B1245" s="182" t="s">
        <v>4366</v>
      </c>
      <c r="C1245" s="183">
        <v>19407</v>
      </c>
    </row>
    <row r="1246" spans="1:3" ht="12.75">
      <c r="A1246" s="182" t="s">
        <v>3767</v>
      </c>
      <c r="B1246" s="182" t="s">
        <v>4367</v>
      </c>
      <c r="C1246" s="183">
        <v>9704</v>
      </c>
    </row>
    <row r="1247" spans="1:3" ht="12.75">
      <c r="A1247" s="182" t="s">
        <v>3768</v>
      </c>
      <c r="B1247" s="182" t="s">
        <v>4368</v>
      </c>
      <c r="C1247" s="183">
        <v>8406.51</v>
      </c>
    </row>
    <row r="1248" spans="1:3" ht="12.75">
      <c r="A1248" s="182" t="s">
        <v>3769</v>
      </c>
      <c r="B1248" s="182" t="s">
        <v>4369</v>
      </c>
      <c r="C1248" s="183">
        <v>6727.23</v>
      </c>
    </row>
    <row r="1249" spans="1:3" ht="12.75">
      <c r="A1249" s="182" t="s">
        <v>3770</v>
      </c>
      <c r="B1249" s="182" t="s">
        <v>4370</v>
      </c>
      <c r="C1249" s="183">
        <v>20340</v>
      </c>
    </row>
    <row r="1250" spans="1:3" ht="12.75">
      <c r="A1250" s="182" t="s">
        <v>3771</v>
      </c>
      <c r="B1250" s="182" t="s">
        <v>4371</v>
      </c>
      <c r="C1250" s="183">
        <v>27736</v>
      </c>
    </row>
    <row r="1251" spans="1:3" ht="12.75">
      <c r="A1251" s="182" t="s">
        <v>3772</v>
      </c>
      <c r="B1251" s="182" t="s">
        <v>4372</v>
      </c>
      <c r="C1251" s="183">
        <v>14792</v>
      </c>
    </row>
    <row r="1252" spans="1:3" ht="12.75">
      <c r="A1252" s="182" t="s">
        <v>3773</v>
      </c>
      <c r="B1252" s="182" t="s">
        <v>4373</v>
      </c>
      <c r="C1252" s="183">
        <v>5042.9</v>
      </c>
    </row>
    <row r="1253" spans="1:3" ht="12.75">
      <c r="A1253" s="182" t="s">
        <v>3774</v>
      </c>
      <c r="B1253" s="182" t="s">
        <v>4374</v>
      </c>
      <c r="C1253" s="183">
        <v>4034.32</v>
      </c>
    </row>
    <row r="1254" spans="1:3" ht="12.75">
      <c r="A1254" s="182" t="s">
        <v>3775</v>
      </c>
      <c r="B1254" s="182" t="s">
        <v>4375</v>
      </c>
      <c r="C1254" s="183">
        <v>12204</v>
      </c>
    </row>
    <row r="1255" spans="1:3" ht="12.75">
      <c r="A1255" s="182" t="s">
        <v>3776</v>
      </c>
      <c r="B1255" s="182" t="s">
        <v>4376</v>
      </c>
      <c r="C1255" s="183">
        <v>18491</v>
      </c>
    </row>
    <row r="1256" spans="1:3" ht="12.75">
      <c r="A1256" s="182" t="s">
        <v>3777</v>
      </c>
      <c r="B1256" s="182" t="s">
        <v>4377</v>
      </c>
      <c r="C1256" s="183">
        <v>9245</v>
      </c>
    </row>
    <row r="1257" spans="1:3" ht="12.75">
      <c r="A1257" s="182" t="s">
        <v>3778</v>
      </c>
      <c r="B1257" s="182" t="s">
        <v>4378</v>
      </c>
      <c r="C1257" s="183">
        <v>7989.76</v>
      </c>
    </row>
    <row r="1258" spans="1:3" ht="12.75">
      <c r="A1258" s="182" t="s">
        <v>3779</v>
      </c>
      <c r="B1258" s="182" t="s">
        <v>4379</v>
      </c>
      <c r="C1258" s="183">
        <v>6393.73</v>
      </c>
    </row>
    <row r="1259" spans="1:3" ht="12.75">
      <c r="A1259" s="182" t="s">
        <v>3780</v>
      </c>
      <c r="B1259" s="182" t="s">
        <v>4380</v>
      </c>
      <c r="C1259" s="183">
        <v>19331</v>
      </c>
    </row>
    <row r="1260" spans="1:3" ht="12.75">
      <c r="A1260" s="182" t="s">
        <v>3781</v>
      </c>
      <c r="B1260" s="182" t="s">
        <v>4381</v>
      </c>
      <c r="C1260" s="183">
        <v>26361</v>
      </c>
    </row>
    <row r="1261" spans="1:3" ht="12.75">
      <c r="A1261" s="182" t="s">
        <v>3782</v>
      </c>
      <c r="B1261" s="182" t="s">
        <v>4382</v>
      </c>
      <c r="C1261" s="183">
        <v>14059</v>
      </c>
    </row>
    <row r="1262" spans="1:3" ht="12.75">
      <c r="A1262" s="182" t="s">
        <v>3783</v>
      </c>
      <c r="B1262" s="182" t="s">
        <v>4383</v>
      </c>
      <c r="C1262" s="183">
        <v>4792.9</v>
      </c>
    </row>
    <row r="1263" spans="1:3" ht="12.75">
      <c r="A1263" s="182" t="s">
        <v>3784</v>
      </c>
      <c r="B1263" s="182" t="s">
        <v>4384</v>
      </c>
      <c r="C1263" s="183">
        <v>3834.32</v>
      </c>
    </row>
    <row r="1264" spans="1:3" ht="12.75">
      <c r="A1264" s="182" t="s">
        <v>3785</v>
      </c>
      <c r="B1264" s="182" t="s">
        <v>4385</v>
      </c>
      <c r="C1264" s="183">
        <v>11599</v>
      </c>
    </row>
    <row r="1265" spans="1:3" ht="12.75">
      <c r="A1265" s="182" t="s">
        <v>3786</v>
      </c>
      <c r="B1265" s="182" t="s">
        <v>4386</v>
      </c>
      <c r="C1265" s="183">
        <v>17574</v>
      </c>
    </row>
    <row r="1266" spans="1:3" ht="12.75">
      <c r="A1266" s="182" t="s">
        <v>3787</v>
      </c>
      <c r="B1266" s="182" t="s">
        <v>4387</v>
      </c>
      <c r="C1266" s="183">
        <v>8787</v>
      </c>
    </row>
    <row r="1267" spans="1:3" ht="12.75">
      <c r="A1267" s="182" t="s">
        <v>3788</v>
      </c>
      <c r="B1267" s="182" t="s">
        <v>4388</v>
      </c>
      <c r="C1267" s="183">
        <v>7571.85</v>
      </c>
    </row>
    <row r="1268" spans="1:3" ht="12.75">
      <c r="A1268" s="182" t="s">
        <v>3789</v>
      </c>
      <c r="B1268" s="182" t="s">
        <v>4389</v>
      </c>
      <c r="C1268" s="183">
        <v>6059.29</v>
      </c>
    </row>
    <row r="1269" spans="1:3" ht="12.75">
      <c r="A1269" s="182" t="s">
        <v>3790</v>
      </c>
      <c r="B1269" s="182" t="s">
        <v>4390</v>
      </c>
      <c r="C1269" s="183">
        <v>18320</v>
      </c>
    </row>
    <row r="1270" spans="1:3" ht="12.75">
      <c r="A1270" s="182" t="s">
        <v>3791</v>
      </c>
      <c r="B1270" s="182" t="s">
        <v>4391</v>
      </c>
      <c r="C1270" s="183">
        <v>24982</v>
      </c>
    </row>
    <row r="1271" spans="1:3" ht="12.75">
      <c r="A1271" s="182" t="s">
        <v>3792</v>
      </c>
      <c r="B1271" s="182" t="s">
        <v>4392</v>
      </c>
      <c r="C1271" s="183">
        <v>13324</v>
      </c>
    </row>
    <row r="1272" spans="1:3" ht="12.75">
      <c r="A1272" s="182" t="s">
        <v>3793</v>
      </c>
      <c r="B1272" s="182" t="s">
        <v>4393</v>
      </c>
      <c r="C1272" s="183">
        <v>4542.2</v>
      </c>
    </row>
    <row r="1273" spans="1:3" ht="12.75">
      <c r="A1273" s="182" t="s">
        <v>3794</v>
      </c>
      <c r="B1273" s="182" t="s">
        <v>4394</v>
      </c>
      <c r="C1273" s="183">
        <v>3633.76</v>
      </c>
    </row>
    <row r="1274" spans="1:3" ht="12.75">
      <c r="A1274" s="182" t="s">
        <v>3795</v>
      </c>
      <c r="B1274" s="182" t="s">
        <v>4395</v>
      </c>
      <c r="C1274" s="183">
        <v>10992</v>
      </c>
    </row>
    <row r="1275" spans="1:3" ht="12.75">
      <c r="A1275" s="182" t="s">
        <v>3796</v>
      </c>
      <c r="B1275" s="182" t="s">
        <v>4396</v>
      </c>
      <c r="C1275" s="183">
        <v>16655</v>
      </c>
    </row>
    <row r="1276" spans="1:3" ht="12.75">
      <c r="A1276" s="182" t="s">
        <v>3797</v>
      </c>
      <c r="B1276" s="182" t="s">
        <v>4397</v>
      </c>
      <c r="C1276" s="183">
        <v>8327</v>
      </c>
    </row>
    <row r="1277" spans="1:3" ht="12.75">
      <c r="A1277" s="182" t="s">
        <v>3798</v>
      </c>
      <c r="B1277" s="182" t="s">
        <v>4398</v>
      </c>
      <c r="C1277" s="183">
        <v>7155.26</v>
      </c>
    </row>
    <row r="1278" spans="1:3" ht="12.75">
      <c r="A1278" s="182" t="s">
        <v>3799</v>
      </c>
      <c r="B1278" s="182" t="s">
        <v>4399</v>
      </c>
      <c r="C1278" s="183">
        <v>5725.93</v>
      </c>
    </row>
    <row r="1279" spans="1:3" ht="12.75">
      <c r="A1279" s="182" t="s">
        <v>3800</v>
      </c>
      <c r="B1279" s="182" t="s">
        <v>4400</v>
      </c>
      <c r="C1279" s="183">
        <v>18099</v>
      </c>
    </row>
    <row r="1280" spans="1:3" ht="12.75">
      <c r="A1280" s="182" t="s">
        <v>3801</v>
      </c>
      <c r="B1280" s="182" t="s">
        <v>4401</v>
      </c>
      <c r="C1280" s="183">
        <v>24680</v>
      </c>
    </row>
    <row r="1281" spans="1:3" ht="12.75">
      <c r="A1281" s="182" t="s">
        <v>3802</v>
      </c>
      <c r="B1281" s="182" t="s">
        <v>4402</v>
      </c>
      <c r="C1281" s="183">
        <v>13163</v>
      </c>
    </row>
    <row r="1282" spans="1:3" ht="12.75">
      <c r="A1282" s="182" t="s">
        <v>3803</v>
      </c>
      <c r="B1282" s="182" t="s">
        <v>4403</v>
      </c>
      <c r="C1282" s="183">
        <v>4292.3</v>
      </c>
    </row>
    <row r="1283" spans="1:3" ht="12.75">
      <c r="A1283" s="182" t="s">
        <v>3804</v>
      </c>
      <c r="B1283" s="182" t="s">
        <v>4404</v>
      </c>
      <c r="C1283" s="183">
        <v>3433.84</v>
      </c>
    </row>
    <row r="1284" spans="1:3" ht="12.75">
      <c r="A1284" s="182" t="s">
        <v>3805</v>
      </c>
      <c r="B1284" s="182" t="s">
        <v>4405</v>
      </c>
      <c r="C1284" s="183">
        <v>10859</v>
      </c>
    </row>
    <row r="1285" spans="1:3" ht="12.75">
      <c r="A1285" s="182" t="s">
        <v>3806</v>
      </c>
      <c r="B1285" s="182" t="s">
        <v>4406</v>
      </c>
      <c r="C1285" s="183">
        <v>16453</v>
      </c>
    </row>
    <row r="1286" spans="1:3" ht="12.75">
      <c r="A1286" s="182" t="s">
        <v>3807</v>
      </c>
      <c r="B1286" s="182" t="s">
        <v>4407</v>
      </c>
      <c r="C1286" s="183">
        <v>8227</v>
      </c>
    </row>
    <row r="1287" spans="1:3" ht="12.75">
      <c r="A1287" s="182" t="s">
        <v>3808</v>
      </c>
      <c r="B1287" s="182" t="s">
        <v>4408</v>
      </c>
      <c r="C1287" s="183">
        <v>6737.35</v>
      </c>
    </row>
    <row r="1288" spans="1:3" ht="12.75">
      <c r="A1288" s="182" t="s">
        <v>3809</v>
      </c>
      <c r="B1288" s="182" t="s">
        <v>4409</v>
      </c>
      <c r="C1288" s="183">
        <v>5391.49</v>
      </c>
    </row>
    <row r="1289" spans="1:3" ht="12.75">
      <c r="A1289" s="182" t="s">
        <v>3810</v>
      </c>
      <c r="B1289" s="182" t="s">
        <v>4410</v>
      </c>
      <c r="C1289" s="183">
        <v>17043</v>
      </c>
    </row>
    <row r="1290" spans="1:3" ht="12.75">
      <c r="A1290" s="182" t="s">
        <v>3811</v>
      </c>
      <c r="B1290" s="182" t="s">
        <v>4411</v>
      </c>
      <c r="C1290" s="183">
        <v>23240</v>
      </c>
    </row>
    <row r="1291" spans="1:3" ht="12.75">
      <c r="A1291" s="182" t="s">
        <v>3812</v>
      </c>
      <c r="B1291" s="182" t="s">
        <v>4412</v>
      </c>
      <c r="C1291" s="183">
        <v>12395</v>
      </c>
    </row>
    <row r="1292" spans="1:3" ht="12.75">
      <c r="A1292" s="182" t="s">
        <v>3813</v>
      </c>
      <c r="B1292" s="182" t="s">
        <v>4413</v>
      </c>
      <c r="C1292" s="183">
        <v>4041.6</v>
      </c>
    </row>
    <row r="1293" spans="1:3" ht="12.75">
      <c r="A1293" s="182" t="s">
        <v>3814</v>
      </c>
      <c r="B1293" s="182" t="s">
        <v>4414</v>
      </c>
      <c r="C1293" s="183">
        <v>3233.28</v>
      </c>
    </row>
    <row r="1294" spans="1:3" ht="12.75">
      <c r="A1294" s="182" t="s">
        <v>3815</v>
      </c>
      <c r="B1294" s="182" t="s">
        <v>4415</v>
      </c>
      <c r="C1294" s="183">
        <v>10226</v>
      </c>
    </row>
    <row r="1295" spans="1:3" ht="12.75">
      <c r="A1295" s="182" t="s">
        <v>3816</v>
      </c>
      <c r="B1295" s="182" t="s">
        <v>4416</v>
      </c>
      <c r="C1295" s="183">
        <v>15494</v>
      </c>
    </row>
    <row r="1296" spans="1:3" ht="12.75">
      <c r="A1296" s="182" t="s">
        <v>3817</v>
      </c>
      <c r="B1296" s="182" t="s">
        <v>4417</v>
      </c>
      <c r="C1296" s="183">
        <v>7747</v>
      </c>
    </row>
    <row r="1297" spans="1:3" ht="12.75">
      <c r="A1297" s="182" t="s">
        <v>3818</v>
      </c>
      <c r="B1297" s="182" t="s">
        <v>4418</v>
      </c>
      <c r="C1297" s="183">
        <v>6320.6</v>
      </c>
    </row>
    <row r="1298" spans="1:3" ht="12.75">
      <c r="A1298" s="182" t="s">
        <v>3819</v>
      </c>
      <c r="B1298" s="182" t="s">
        <v>4419</v>
      </c>
      <c r="C1298" s="183">
        <v>5057.99</v>
      </c>
    </row>
    <row r="1299" spans="1:3" ht="12.75">
      <c r="A1299" s="182" t="s">
        <v>3820</v>
      </c>
      <c r="B1299" s="182" t="s">
        <v>4420</v>
      </c>
      <c r="C1299" s="183">
        <v>15987</v>
      </c>
    </row>
    <row r="1300" spans="1:3" ht="12.75">
      <c r="A1300" s="182" t="s">
        <v>3821</v>
      </c>
      <c r="B1300" s="182" t="s">
        <v>4421</v>
      </c>
      <c r="C1300" s="183">
        <v>21801</v>
      </c>
    </row>
    <row r="1301" spans="1:3" ht="12.75">
      <c r="A1301" s="182" t="s">
        <v>3822</v>
      </c>
      <c r="B1301" s="182" t="s">
        <v>4422</v>
      </c>
      <c r="C1301" s="183">
        <v>11627</v>
      </c>
    </row>
    <row r="1302" spans="1:3" ht="12.75">
      <c r="A1302" s="182" t="s">
        <v>3823</v>
      </c>
      <c r="B1302" s="182" t="s">
        <v>4423</v>
      </c>
      <c r="C1302" s="183">
        <v>3791.6</v>
      </c>
    </row>
    <row r="1303" spans="1:3" ht="12.75">
      <c r="A1303" s="182" t="s">
        <v>3824</v>
      </c>
      <c r="B1303" s="182" t="s">
        <v>4424</v>
      </c>
      <c r="C1303" s="183">
        <v>3033.28</v>
      </c>
    </row>
    <row r="1304" spans="1:3" ht="12.75">
      <c r="A1304" s="182" t="s">
        <v>3825</v>
      </c>
      <c r="B1304" s="182" t="s">
        <v>4425</v>
      </c>
      <c r="C1304" s="183">
        <v>9592</v>
      </c>
    </row>
    <row r="1305" spans="1:3" ht="12.75">
      <c r="A1305" s="182" t="s">
        <v>3826</v>
      </c>
      <c r="B1305" s="182" t="s">
        <v>4426</v>
      </c>
      <c r="C1305" s="183">
        <v>14534</v>
      </c>
    </row>
    <row r="1306" spans="1:3" ht="12.75">
      <c r="A1306" s="182" t="s">
        <v>3827</v>
      </c>
      <c r="B1306" s="182" t="s">
        <v>4427</v>
      </c>
      <c r="C1306" s="183">
        <v>7267</v>
      </c>
    </row>
    <row r="1307" spans="1:3" ht="12.75">
      <c r="A1307" s="182" t="s">
        <v>3828</v>
      </c>
      <c r="B1307" s="182" t="s">
        <v>4428</v>
      </c>
      <c r="C1307" s="183">
        <v>5904.01</v>
      </c>
    </row>
    <row r="1308" spans="1:3" ht="12.75">
      <c r="A1308" s="182" t="s">
        <v>3829</v>
      </c>
      <c r="B1308" s="182" t="s">
        <v>4429</v>
      </c>
      <c r="C1308" s="183">
        <v>4724.63</v>
      </c>
    </row>
    <row r="1309" spans="1:3" ht="12.75">
      <c r="A1309" s="182" t="s">
        <v>3830</v>
      </c>
      <c r="B1309" s="182" t="s">
        <v>4430</v>
      </c>
      <c r="C1309" s="183">
        <v>15583</v>
      </c>
    </row>
    <row r="1310" spans="1:3" ht="12.75">
      <c r="A1310" s="182" t="s">
        <v>3831</v>
      </c>
      <c r="B1310" s="182" t="s">
        <v>4431</v>
      </c>
      <c r="C1310" s="183">
        <v>21250</v>
      </c>
    </row>
    <row r="1311" spans="1:3" ht="12.75">
      <c r="A1311" s="182" t="s">
        <v>3832</v>
      </c>
      <c r="B1311" s="182" t="s">
        <v>4432</v>
      </c>
      <c r="C1311" s="183">
        <v>11333</v>
      </c>
    </row>
    <row r="1312" spans="1:3" ht="12.75">
      <c r="A1312" s="182" t="s">
        <v>3833</v>
      </c>
      <c r="B1312" s="182" t="s">
        <v>4433</v>
      </c>
      <c r="C1312" s="183">
        <v>3541.7</v>
      </c>
    </row>
    <row r="1313" spans="1:3" ht="12.75">
      <c r="A1313" s="182" t="s">
        <v>3834</v>
      </c>
      <c r="B1313" s="182" t="s">
        <v>4434</v>
      </c>
      <c r="C1313" s="183">
        <v>2833.36</v>
      </c>
    </row>
    <row r="1314" spans="1:3" ht="12.75">
      <c r="A1314" s="182" t="s">
        <v>3835</v>
      </c>
      <c r="B1314" s="182" t="s">
        <v>4435</v>
      </c>
      <c r="C1314" s="183">
        <v>9350</v>
      </c>
    </row>
    <row r="1315" spans="1:3" ht="12.75">
      <c r="A1315" s="182" t="s">
        <v>3836</v>
      </c>
      <c r="B1315" s="182" t="s">
        <v>4436</v>
      </c>
      <c r="C1315" s="183">
        <v>14167</v>
      </c>
    </row>
    <row r="1316" spans="1:3" ht="12.75">
      <c r="A1316" s="182" t="s">
        <v>3837</v>
      </c>
      <c r="B1316" s="182" t="s">
        <v>4437</v>
      </c>
      <c r="C1316" s="183">
        <v>7083</v>
      </c>
    </row>
    <row r="1317" spans="1:3" ht="12.75">
      <c r="A1317" s="182" t="s">
        <v>0</v>
      </c>
      <c r="B1317" s="182" t="s">
        <v>2668</v>
      </c>
      <c r="C1317" s="183">
        <v>1151172</v>
      </c>
    </row>
    <row r="1318" spans="1:3" ht="12.75">
      <c r="A1318" s="182" t="s">
        <v>1</v>
      </c>
      <c r="B1318" s="182" t="s">
        <v>2669</v>
      </c>
      <c r="C1318" s="183">
        <v>1211760</v>
      </c>
    </row>
    <row r="1319" spans="1:3" ht="12.75">
      <c r="A1319" s="182" t="s">
        <v>2</v>
      </c>
      <c r="B1319" s="182" t="s">
        <v>2670</v>
      </c>
      <c r="C1319" s="183">
        <v>601920</v>
      </c>
    </row>
    <row r="1320" spans="1:3" ht="12.75">
      <c r="A1320" s="182" t="s">
        <v>3</v>
      </c>
      <c r="B1320" s="182" t="s">
        <v>2671</v>
      </c>
      <c r="C1320" s="183">
        <v>633600</v>
      </c>
    </row>
    <row r="1321" spans="1:3" ht="12.75">
      <c r="A1321" s="182" t="s">
        <v>4</v>
      </c>
      <c r="B1321" s="182" t="s">
        <v>2672</v>
      </c>
      <c r="C1321" s="183">
        <v>417582</v>
      </c>
    </row>
    <row r="1322" spans="1:3" ht="12.75">
      <c r="A1322" s="182" t="s">
        <v>5</v>
      </c>
      <c r="B1322" s="182" t="s">
        <v>2673</v>
      </c>
      <c r="C1322" s="183">
        <v>439560</v>
      </c>
    </row>
    <row r="1323" spans="1:3" ht="12.75">
      <c r="A1323" s="182" t="s">
        <v>6</v>
      </c>
      <c r="B1323" s="182" t="s">
        <v>2674</v>
      </c>
      <c r="C1323" s="183">
        <v>349866</v>
      </c>
    </row>
    <row r="1324" spans="1:3" ht="12.75">
      <c r="A1324" s="182" t="s">
        <v>7</v>
      </c>
      <c r="B1324" s="182" t="s">
        <v>2675</v>
      </c>
      <c r="C1324" s="183">
        <v>368280</v>
      </c>
    </row>
    <row r="1325" spans="1:3" ht="12.75">
      <c r="A1325" s="182" t="s">
        <v>8</v>
      </c>
      <c r="B1325" s="182" t="s">
        <v>2676</v>
      </c>
      <c r="C1325" s="183">
        <v>292182</v>
      </c>
    </row>
    <row r="1326" spans="1:3" ht="12.75">
      <c r="A1326" s="182" t="s">
        <v>9</v>
      </c>
      <c r="B1326" s="182" t="s">
        <v>2677</v>
      </c>
      <c r="C1326" s="183">
        <v>307560</v>
      </c>
    </row>
    <row r="1327" spans="1:3" ht="12.75">
      <c r="A1327" s="182" t="s">
        <v>10</v>
      </c>
      <c r="B1327" s="182" t="s">
        <v>2678</v>
      </c>
      <c r="C1327" s="183">
        <v>263340</v>
      </c>
    </row>
    <row r="1328" spans="1:3" ht="12.75">
      <c r="A1328" s="182" t="s">
        <v>11</v>
      </c>
      <c r="B1328" s="182" t="s">
        <v>2679</v>
      </c>
      <c r="C1328" s="183">
        <v>277200</v>
      </c>
    </row>
    <row r="1329" spans="1:3" ht="12.75">
      <c r="A1329" s="182" t="s">
        <v>12</v>
      </c>
      <c r="B1329" s="182" t="s">
        <v>2680</v>
      </c>
      <c r="C1329" s="183">
        <v>248292</v>
      </c>
    </row>
    <row r="1330" spans="1:3" ht="12.75">
      <c r="A1330" s="182" t="s">
        <v>13</v>
      </c>
      <c r="B1330" s="182" t="s">
        <v>2681</v>
      </c>
      <c r="C1330" s="183">
        <v>261360</v>
      </c>
    </row>
    <row r="1331" spans="1:3" ht="12.75">
      <c r="A1331" s="182" t="s">
        <v>14</v>
      </c>
      <c r="B1331" s="182" t="s">
        <v>2682</v>
      </c>
      <c r="C1331" s="183">
        <v>244530</v>
      </c>
    </row>
    <row r="1332" spans="1:3" ht="12.75">
      <c r="A1332" s="182" t="s">
        <v>15</v>
      </c>
      <c r="B1332" s="182" t="s">
        <v>2683</v>
      </c>
      <c r="C1332" s="183">
        <v>257400</v>
      </c>
    </row>
    <row r="1333" spans="1:3" ht="12.75">
      <c r="A1333" s="182" t="s">
        <v>16</v>
      </c>
      <c r="B1333" s="182" t="s">
        <v>2684</v>
      </c>
      <c r="C1333" s="183">
        <v>235752</v>
      </c>
    </row>
    <row r="1334" spans="1:3" ht="12.75">
      <c r="A1334" s="182" t="s">
        <v>17</v>
      </c>
      <c r="B1334" s="182" t="s">
        <v>2685</v>
      </c>
      <c r="C1334" s="183">
        <v>248160</v>
      </c>
    </row>
    <row r="1335" spans="1:3" ht="12.75">
      <c r="A1335" s="182" t="s">
        <v>18</v>
      </c>
      <c r="B1335" s="182" t="s">
        <v>2686</v>
      </c>
      <c r="C1335" s="183">
        <v>2437776</v>
      </c>
    </row>
    <row r="1336" spans="1:3" ht="12.75">
      <c r="A1336" s="182" t="s">
        <v>19</v>
      </c>
      <c r="B1336" s="182" t="s">
        <v>2687</v>
      </c>
      <c r="C1336" s="183">
        <v>2566080</v>
      </c>
    </row>
    <row r="1337" spans="1:3" ht="12.75">
      <c r="A1337" s="182" t="s">
        <v>20</v>
      </c>
      <c r="B1337" s="182" t="s">
        <v>2688</v>
      </c>
      <c r="C1337" s="183">
        <v>1272810</v>
      </c>
    </row>
    <row r="1338" spans="1:3" ht="12.75">
      <c r="A1338" s="182" t="s">
        <v>21</v>
      </c>
      <c r="B1338" s="182" t="s">
        <v>2689</v>
      </c>
      <c r="C1338" s="183">
        <v>1339800</v>
      </c>
    </row>
    <row r="1339" spans="1:3" ht="12.75">
      <c r="A1339" s="182" t="s">
        <v>22</v>
      </c>
      <c r="B1339" s="182" t="s">
        <v>2690</v>
      </c>
      <c r="C1339" s="183">
        <v>882816</v>
      </c>
    </row>
    <row r="1340" spans="1:3" ht="12.75">
      <c r="A1340" s="182" t="s">
        <v>23</v>
      </c>
      <c r="B1340" s="182" t="s">
        <v>2691</v>
      </c>
      <c r="C1340" s="183">
        <v>929280</v>
      </c>
    </row>
    <row r="1341" spans="1:3" ht="12.75">
      <c r="A1341" s="182" t="s">
        <v>24</v>
      </c>
      <c r="B1341" s="182" t="s">
        <v>2692</v>
      </c>
      <c r="C1341" s="183">
        <v>739860</v>
      </c>
    </row>
    <row r="1342" spans="1:3" ht="12.75">
      <c r="A1342" s="182" t="s">
        <v>25</v>
      </c>
      <c r="B1342" s="182" t="s">
        <v>2693</v>
      </c>
      <c r="C1342" s="183">
        <v>778800</v>
      </c>
    </row>
    <row r="1343" spans="1:3" ht="12.75">
      <c r="A1343" s="182" t="s">
        <v>26</v>
      </c>
      <c r="B1343" s="182" t="s">
        <v>2694</v>
      </c>
      <c r="C1343" s="183">
        <v>616968</v>
      </c>
    </row>
    <row r="1344" spans="1:3" ht="12.75">
      <c r="A1344" s="182" t="s">
        <v>27</v>
      </c>
      <c r="B1344" s="182" t="s">
        <v>2695</v>
      </c>
      <c r="C1344" s="183">
        <v>649440</v>
      </c>
    </row>
    <row r="1345" spans="1:3" ht="12.75">
      <c r="A1345" s="182" t="s">
        <v>28</v>
      </c>
      <c r="B1345" s="182" t="s">
        <v>2696</v>
      </c>
      <c r="C1345" s="183">
        <v>555522</v>
      </c>
    </row>
    <row r="1346" spans="1:3" ht="12.75">
      <c r="A1346" s="182" t="s">
        <v>29</v>
      </c>
      <c r="B1346" s="182" t="s">
        <v>2697</v>
      </c>
      <c r="C1346" s="183">
        <v>584760</v>
      </c>
    </row>
    <row r="1347" spans="1:3" ht="12.75">
      <c r="A1347" s="182" t="s">
        <v>30</v>
      </c>
      <c r="B1347" s="182" t="s">
        <v>2698</v>
      </c>
      <c r="C1347" s="183">
        <v>522918</v>
      </c>
    </row>
    <row r="1348" spans="1:3" ht="12.75">
      <c r="A1348" s="182" t="s">
        <v>31</v>
      </c>
      <c r="B1348" s="182" t="s">
        <v>2699</v>
      </c>
      <c r="C1348" s="183">
        <v>550440</v>
      </c>
    </row>
    <row r="1349" spans="1:3" ht="12.75">
      <c r="A1349" s="182" t="s">
        <v>32</v>
      </c>
      <c r="B1349" s="182" t="s">
        <v>2700</v>
      </c>
      <c r="C1349" s="183">
        <v>515394</v>
      </c>
    </row>
    <row r="1350" spans="1:3" ht="12.75">
      <c r="A1350" s="182" t="s">
        <v>33</v>
      </c>
      <c r="B1350" s="182" t="s">
        <v>2701</v>
      </c>
      <c r="C1350" s="183">
        <v>542520</v>
      </c>
    </row>
    <row r="1351" spans="1:3" ht="12.75">
      <c r="A1351" s="182" t="s">
        <v>34</v>
      </c>
      <c r="B1351" s="182" t="s">
        <v>2702</v>
      </c>
      <c r="C1351" s="183">
        <v>495330</v>
      </c>
    </row>
    <row r="1352" spans="1:3" ht="12.75">
      <c r="A1352" s="182" t="s">
        <v>35</v>
      </c>
      <c r="B1352" s="182" t="s">
        <v>2703</v>
      </c>
      <c r="C1352" s="183">
        <v>521400</v>
      </c>
    </row>
    <row r="1353" spans="1:3" ht="12.75">
      <c r="A1353" s="182" t="s">
        <v>1791</v>
      </c>
      <c r="B1353" s="182" t="s">
        <v>2704</v>
      </c>
      <c r="C1353" s="183">
        <v>4875552</v>
      </c>
    </row>
    <row r="1354" spans="1:3" ht="12.75">
      <c r="A1354" s="182" t="s">
        <v>1792</v>
      </c>
      <c r="B1354" s="182" t="s">
        <v>2705</v>
      </c>
      <c r="C1354" s="183">
        <v>5132160</v>
      </c>
    </row>
    <row r="1355" spans="1:3" ht="12.75">
      <c r="A1355" s="182" t="s">
        <v>1793</v>
      </c>
      <c r="B1355" s="182" t="s">
        <v>2706</v>
      </c>
      <c r="C1355" s="183">
        <v>2545620</v>
      </c>
    </row>
    <row r="1356" spans="1:3" ht="12.75">
      <c r="A1356" s="182" t="s">
        <v>1794</v>
      </c>
      <c r="B1356" s="182" t="s">
        <v>2707</v>
      </c>
      <c r="C1356" s="183">
        <v>2679600</v>
      </c>
    </row>
    <row r="1357" spans="1:3" ht="12.75">
      <c r="A1357" s="182" t="s">
        <v>1795</v>
      </c>
      <c r="B1357" s="182" t="s">
        <v>2708</v>
      </c>
      <c r="C1357" s="183">
        <v>1765632</v>
      </c>
    </row>
    <row r="1358" spans="1:3" ht="12.75">
      <c r="A1358" s="182" t="s">
        <v>1796</v>
      </c>
      <c r="B1358" s="182" t="s">
        <v>2709</v>
      </c>
      <c r="C1358" s="183">
        <v>1858560</v>
      </c>
    </row>
    <row r="1359" spans="1:3" ht="12.75">
      <c r="A1359" s="182" t="s">
        <v>1797</v>
      </c>
      <c r="B1359" s="182" t="s">
        <v>2710</v>
      </c>
      <c r="C1359" s="183">
        <v>1479720</v>
      </c>
    </row>
    <row r="1360" spans="1:3" ht="12.75">
      <c r="A1360" s="182" t="s">
        <v>1798</v>
      </c>
      <c r="B1360" s="182" t="s">
        <v>2711</v>
      </c>
      <c r="C1360" s="183">
        <v>1557600</v>
      </c>
    </row>
    <row r="1361" spans="1:3" ht="12.75">
      <c r="A1361" s="182" t="s">
        <v>1799</v>
      </c>
      <c r="B1361" s="182" t="s">
        <v>2712</v>
      </c>
      <c r="C1361" s="183">
        <v>1233936</v>
      </c>
    </row>
    <row r="1362" spans="1:3" ht="12.75">
      <c r="A1362" s="182" t="s">
        <v>1800</v>
      </c>
      <c r="B1362" s="182" t="s">
        <v>2713</v>
      </c>
      <c r="C1362" s="183">
        <v>1298880</v>
      </c>
    </row>
    <row r="1363" spans="1:3" ht="12.75">
      <c r="A1363" s="182" t="s">
        <v>1801</v>
      </c>
      <c r="B1363" s="182" t="s">
        <v>2714</v>
      </c>
      <c r="C1363" s="183">
        <v>1111044</v>
      </c>
    </row>
    <row r="1364" spans="1:3" ht="12.75">
      <c r="A1364" s="182" t="s">
        <v>1802</v>
      </c>
      <c r="B1364" s="182" t="s">
        <v>2715</v>
      </c>
      <c r="C1364" s="183">
        <v>1169520</v>
      </c>
    </row>
    <row r="1365" spans="1:3" ht="12.75">
      <c r="A1365" s="182" t="s">
        <v>1803</v>
      </c>
      <c r="B1365" s="182" t="s">
        <v>2716</v>
      </c>
      <c r="C1365" s="183">
        <v>1045836</v>
      </c>
    </row>
    <row r="1366" spans="1:3" ht="12.75">
      <c r="A1366" s="182" t="s">
        <v>1804</v>
      </c>
      <c r="B1366" s="182" t="s">
        <v>2717</v>
      </c>
      <c r="C1366" s="183">
        <v>1100880</v>
      </c>
    </row>
    <row r="1367" spans="1:3" ht="12.75">
      <c r="A1367" s="182" t="s">
        <v>1805</v>
      </c>
      <c r="B1367" s="182" t="s">
        <v>2718</v>
      </c>
      <c r="C1367" s="183">
        <v>1030788</v>
      </c>
    </row>
    <row r="1368" spans="1:3" ht="12.75">
      <c r="A1368" s="182" t="s">
        <v>1806</v>
      </c>
      <c r="B1368" s="182" t="s">
        <v>2719</v>
      </c>
      <c r="C1368" s="183">
        <v>1085040</v>
      </c>
    </row>
    <row r="1369" spans="1:3" ht="12.75">
      <c r="A1369" s="182" t="s">
        <v>1807</v>
      </c>
      <c r="B1369" s="182" t="s">
        <v>2720</v>
      </c>
      <c r="C1369" s="183">
        <v>990660</v>
      </c>
    </row>
    <row r="1370" spans="1:3" ht="12.75">
      <c r="A1370" s="182" t="s">
        <v>1808</v>
      </c>
      <c r="B1370" s="182" t="s">
        <v>2721</v>
      </c>
      <c r="C1370" s="183">
        <v>1042800</v>
      </c>
    </row>
    <row r="1371" spans="1:3" ht="12.75">
      <c r="A1371" s="182" t="s">
        <v>905</v>
      </c>
      <c r="B1371" s="182" t="s">
        <v>906</v>
      </c>
      <c r="C1371" s="183">
        <v>450000</v>
      </c>
    </row>
    <row r="1372" spans="1:3" ht="12.75">
      <c r="A1372" s="182" t="s">
        <v>907</v>
      </c>
      <c r="B1372" s="182" t="s">
        <v>908</v>
      </c>
      <c r="C1372" s="183">
        <v>450000</v>
      </c>
    </row>
    <row r="1373" spans="1:3" ht="12.75">
      <c r="A1373" s="182" t="s">
        <v>909</v>
      </c>
      <c r="B1373" s="182" t="s">
        <v>910</v>
      </c>
      <c r="C1373" s="183">
        <v>450000</v>
      </c>
    </row>
    <row r="1374" spans="1:3" ht="12.75">
      <c r="A1374" s="182" t="s">
        <v>1809</v>
      </c>
      <c r="B1374" s="182" t="s">
        <v>2722</v>
      </c>
      <c r="C1374" s="183">
        <v>288000</v>
      </c>
    </row>
    <row r="1375" spans="1:3" ht="12.75">
      <c r="A1375" s="182" t="s">
        <v>1810</v>
      </c>
      <c r="B1375" s="182" t="s">
        <v>2723</v>
      </c>
      <c r="C1375" s="183">
        <v>151200</v>
      </c>
    </row>
    <row r="1376" spans="1:3" ht="12.75">
      <c r="A1376" s="182" t="s">
        <v>1811</v>
      </c>
      <c r="B1376" s="182" t="s">
        <v>2724</v>
      </c>
      <c r="C1376" s="183">
        <v>108000</v>
      </c>
    </row>
    <row r="1377" spans="1:3" ht="12.75">
      <c r="A1377" s="182" t="s">
        <v>1812</v>
      </c>
      <c r="B1377" s="182" t="s">
        <v>2725</v>
      </c>
      <c r="C1377" s="183">
        <v>93600</v>
      </c>
    </row>
    <row r="1378" spans="1:3" ht="12.75">
      <c r="A1378" s="182" t="s">
        <v>1813</v>
      </c>
      <c r="B1378" s="182" t="s">
        <v>2726</v>
      </c>
      <c r="C1378" s="183">
        <v>79200</v>
      </c>
    </row>
    <row r="1379" spans="1:3" ht="12.75">
      <c r="A1379" s="182" t="s">
        <v>1814</v>
      </c>
      <c r="B1379" s="182" t="s">
        <v>2727</v>
      </c>
      <c r="C1379" s="183">
        <v>72000</v>
      </c>
    </row>
    <row r="1380" spans="1:3" ht="12.75">
      <c r="A1380" s="182" t="s">
        <v>1815</v>
      </c>
      <c r="B1380" s="182" t="s">
        <v>2728</v>
      </c>
      <c r="C1380" s="183">
        <v>68400</v>
      </c>
    </row>
    <row r="1381" spans="1:3" ht="12.75">
      <c r="A1381" s="182" t="s">
        <v>1816</v>
      </c>
      <c r="B1381" s="182" t="s">
        <v>2729</v>
      </c>
      <c r="C1381" s="183">
        <v>68400</v>
      </c>
    </row>
    <row r="1382" spans="1:3" ht="12.75">
      <c r="A1382" s="182" t="s">
        <v>1817</v>
      </c>
      <c r="B1382" s="182" t="s">
        <v>2730</v>
      </c>
      <c r="C1382" s="183">
        <v>68400</v>
      </c>
    </row>
    <row r="1383" spans="1:3" ht="12.75">
      <c r="A1383" s="182" t="s">
        <v>1818</v>
      </c>
      <c r="B1383" s="182" t="s">
        <v>2731</v>
      </c>
      <c r="C1383" s="183">
        <v>450000</v>
      </c>
    </row>
    <row r="1384" spans="1:3" ht="12.75">
      <c r="A1384" s="182" t="s">
        <v>1819</v>
      </c>
      <c r="B1384" s="182" t="s">
        <v>2732</v>
      </c>
      <c r="C1384" s="183">
        <v>450000</v>
      </c>
    </row>
    <row r="1385" spans="1:3" ht="12.75">
      <c r="A1385" s="182" t="s">
        <v>1820</v>
      </c>
      <c r="B1385" s="182" t="s">
        <v>2733</v>
      </c>
      <c r="C1385" s="183">
        <v>450000</v>
      </c>
    </row>
    <row r="1386" spans="1:3" ht="12.75">
      <c r="A1386" s="182" t="s">
        <v>1821</v>
      </c>
      <c r="B1386" s="182" t="s">
        <v>2734</v>
      </c>
      <c r="C1386" s="183">
        <v>450000</v>
      </c>
    </row>
    <row r="1387" spans="1:3" ht="12.75">
      <c r="A1387" s="182" t="s">
        <v>1822</v>
      </c>
      <c r="B1387" s="182" t="s">
        <v>2735</v>
      </c>
      <c r="C1387" s="183">
        <v>450000</v>
      </c>
    </row>
    <row r="1388" spans="1:3" ht="12.75">
      <c r="A1388" s="182" t="s">
        <v>1823</v>
      </c>
      <c r="B1388" s="182" t="s">
        <v>2736</v>
      </c>
      <c r="C1388" s="183">
        <v>450000</v>
      </c>
    </row>
    <row r="1389" spans="1:3" ht="12.75">
      <c r="A1389" s="182" t="s">
        <v>1824</v>
      </c>
      <c r="B1389" s="182" t="s">
        <v>2737</v>
      </c>
      <c r="C1389" s="183">
        <v>450000</v>
      </c>
    </row>
    <row r="1390" spans="1:3" ht="12.75">
      <c r="A1390" s="182" t="s">
        <v>1825</v>
      </c>
      <c r="B1390" s="182" t="s">
        <v>2738</v>
      </c>
      <c r="C1390" s="183">
        <v>450000</v>
      </c>
    </row>
    <row r="1391" spans="1:3" ht="12.75">
      <c r="A1391" s="182" t="s">
        <v>1826</v>
      </c>
      <c r="B1391" s="182" t="s">
        <v>2739</v>
      </c>
      <c r="C1391" s="183">
        <v>450000</v>
      </c>
    </row>
    <row r="1392" spans="1:3" ht="12.75">
      <c r="A1392" s="182" t="s">
        <v>377</v>
      </c>
      <c r="B1392" s="182" t="s">
        <v>2180</v>
      </c>
      <c r="C1392" s="183">
        <v>180</v>
      </c>
    </row>
    <row r="1393" spans="1:3" ht="12.75">
      <c r="A1393" s="182" t="s">
        <v>153</v>
      </c>
      <c r="B1393" s="182" t="s">
        <v>2181</v>
      </c>
      <c r="C1393" s="183">
        <v>144</v>
      </c>
    </row>
    <row r="1394" spans="1:3" ht="12.75">
      <c r="A1394" s="182" t="s">
        <v>621</v>
      </c>
      <c r="B1394" s="182" t="s">
        <v>2182</v>
      </c>
      <c r="C1394" s="183">
        <v>396</v>
      </c>
    </row>
    <row r="1395" spans="1:3" ht="12.75">
      <c r="A1395" s="182" t="s">
        <v>682</v>
      </c>
      <c r="B1395" s="182" t="s">
        <v>2183</v>
      </c>
      <c r="C1395" s="183">
        <v>594</v>
      </c>
    </row>
    <row r="1396" spans="1:3" ht="12.75">
      <c r="A1396" s="182" t="s">
        <v>355</v>
      </c>
      <c r="B1396" s="182" t="s">
        <v>2184</v>
      </c>
      <c r="C1396" s="183">
        <v>317</v>
      </c>
    </row>
    <row r="1397" spans="1:3" ht="12.75">
      <c r="A1397" s="182" t="s">
        <v>484</v>
      </c>
      <c r="B1397" s="182" t="s">
        <v>2185</v>
      </c>
      <c r="C1397" s="183">
        <v>108</v>
      </c>
    </row>
    <row r="1398" spans="1:3" ht="12.75">
      <c r="A1398" s="182" t="s">
        <v>245</v>
      </c>
      <c r="B1398" s="182" t="s">
        <v>2186</v>
      </c>
      <c r="C1398" s="183">
        <v>86.4</v>
      </c>
    </row>
    <row r="1399" spans="1:3" ht="12.75">
      <c r="A1399" s="182" t="s">
        <v>564</v>
      </c>
      <c r="B1399" s="182" t="s">
        <v>2187</v>
      </c>
      <c r="C1399" s="183">
        <v>238</v>
      </c>
    </row>
    <row r="1400" spans="1:3" ht="12.75">
      <c r="A1400" s="182" t="s">
        <v>406</v>
      </c>
      <c r="B1400" s="182" t="s">
        <v>2188</v>
      </c>
      <c r="C1400" s="183">
        <v>396</v>
      </c>
    </row>
    <row r="1401" spans="1:3" ht="12.75">
      <c r="A1401" s="182" t="s">
        <v>761</v>
      </c>
      <c r="B1401" s="182" t="s">
        <v>2189</v>
      </c>
      <c r="C1401" s="183">
        <v>198</v>
      </c>
    </row>
    <row r="1402" spans="1:3" ht="12.75">
      <c r="A1402" s="182" t="s">
        <v>378</v>
      </c>
      <c r="B1402" s="182" t="s">
        <v>2190</v>
      </c>
      <c r="C1402" s="183">
        <v>174.1</v>
      </c>
    </row>
    <row r="1403" spans="1:3" ht="12.75">
      <c r="A1403" s="182" t="s">
        <v>154</v>
      </c>
      <c r="B1403" s="182" t="s">
        <v>2191</v>
      </c>
      <c r="C1403" s="183">
        <v>139.2</v>
      </c>
    </row>
    <row r="1404" spans="1:3" ht="12.75">
      <c r="A1404" s="182" t="s">
        <v>622</v>
      </c>
      <c r="B1404" s="182" t="s">
        <v>2192</v>
      </c>
      <c r="C1404" s="183">
        <v>383</v>
      </c>
    </row>
    <row r="1405" spans="1:3" ht="12.75">
      <c r="A1405" s="182" t="s">
        <v>683</v>
      </c>
      <c r="B1405" s="182" t="s">
        <v>2193</v>
      </c>
      <c r="C1405" s="183">
        <v>574</v>
      </c>
    </row>
    <row r="1406" spans="1:3" ht="12.75">
      <c r="A1406" s="182" t="s">
        <v>356</v>
      </c>
      <c r="B1406" s="182" t="s">
        <v>2194</v>
      </c>
      <c r="C1406" s="183">
        <v>306</v>
      </c>
    </row>
    <row r="1407" spans="1:3" ht="12.75">
      <c r="A1407" s="182" t="s">
        <v>485</v>
      </c>
      <c r="B1407" s="182" t="s">
        <v>2195</v>
      </c>
      <c r="C1407" s="183">
        <v>104.4</v>
      </c>
    </row>
    <row r="1408" spans="1:3" ht="12.75">
      <c r="A1408" s="182" t="s">
        <v>246</v>
      </c>
      <c r="B1408" s="182" t="s">
        <v>2196</v>
      </c>
      <c r="C1408" s="183">
        <v>83.5</v>
      </c>
    </row>
    <row r="1409" spans="1:3" ht="12.75">
      <c r="A1409" s="182" t="s">
        <v>565</v>
      </c>
      <c r="B1409" s="182" t="s">
        <v>2197</v>
      </c>
      <c r="C1409" s="183">
        <v>230</v>
      </c>
    </row>
    <row r="1410" spans="1:3" ht="12.75">
      <c r="A1410" s="182" t="s">
        <v>407</v>
      </c>
      <c r="B1410" s="182" t="s">
        <v>2198</v>
      </c>
      <c r="C1410" s="183">
        <v>383</v>
      </c>
    </row>
    <row r="1411" spans="1:3" ht="12.75">
      <c r="A1411" s="182" t="s">
        <v>762</v>
      </c>
      <c r="B1411" s="182" t="s">
        <v>2199</v>
      </c>
      <c r="C1411" s="183">
        <v>191</v>
      </c>
    </row>
    <row r="1412" spans="1:3" ht="12.75">
      <c r="A1412" s="182" t="s">
        <v>379</v>
      </c>
      <c r="B1412" s="182" t="s">
        <v>2200</v>
      </c>
      <c r="C1412" s="183">
        <v>163</v>
      </c>
    </row>
    <row r="1413" spans="1:3" ht="12.75">
      <c r="A1413" s="182" t="s">
        <v>155</v>
      </c>
      <c r="B1413" s="182" t="s">
        <v>2201</v>
      </c>
      <c r="C1413" s="183">
        <v>130.4</v>
      </c>
    </row>
    <row r="1414" spans="1:3" ht="12.75">
      <c r="A1414" s="182" t="s">
        <v>623</v>
      </c>
      <c r="B1414" s="182" t="s">
        <v>2202</v>
      </c>
      <c r="C1414" s="183">
        <v>359</v>
      </c>
    </row>
    <row r="1415" spans="1:3" ht="12.75">
      <c r="A1415" s="182" t="s">
        <v>684</v>
      </c>
      <c r="B1415" s="182" t="s">
        <v>2203</v>
      </c>
      <c r="C1415" s="183">
        <v>538</v>
      </c>
    </row>
    <row r="1416" spans="1:3" ht="12.75">
      <c r="A1416" s="182" t="s">
        <v>357</v>
      </c>
      <c r="B1416" s="182" t="s">
        <v>2204</v>
      </c>
      <c r="C1416" s="183">
        <v>287</v>
      </c>
    </row>
    <row r="1417" spans="1:3" ht="12.75">
      <c r="A1417" s="182" t="s">
        <v>486</v>
      </c>
      <c r="B1417" s="182" t="s">
        <v>2205</v>
      </c>
      <c r="C1417" s="183">
        <v>97.8</v>
      </c>
    </row>
    <row r="1418" spans="1:3" ht="12.75">
      <c r="A1418" s="182" t="s">
        <v>408</v>
      </c>
      <c r="B1418" s="182" t="s">
        <v>2206</v>
      </c>
      <c r="C1418" s="183">
        <v>78.2</v>
      </c>
    </row>
    <row r="1419" spans="1:3" ht="12.75">
      <c r="A1419" s="182" t="s">
        <v>247</v>
      </c>
      <c r="B1419" s="182" t="s">
        <v>2207</v>
      </c>
      <c r="C1419" s="183">
        <v>215</v>
      </c>
    </row>
    <row r="1420" spans="1:3" ht="12.75">
      <c r="A1420" s="182" t="s">
        <v>178</v>
      </c>
      <c r="B1420" s="182" t="s">
        <v>2208</v>
      </c>
      <c r="C1420" s="183">
        <v>359</v>
      </c>
    </row>
    <row r="1421" spans="1:3" ht="12.75">
      <c r="A1421" s="182" t="s">
        <v>763</v>
      </c>
      <c r="B1421" s="182" t="s">
        <v>2209</v>
      </c>
      <c r="C1421" s="183">
        <v>179</v>
      </c>
    </row>
    <row r="1422" spans="1:3" ht="12.75">
      <c r="A1422" s="182" t="s">
        <v>380</v>
      </c>
      <c r="B1422" s="182" t="s">
        <v>2210</v>
      </c>
      <c r="C1422" s="183">
        <v>152.6</v>
      </c>
    </row>
    <row r="1423" spans="1:3" ht="12.75">
      <c r="A1423" s="182" t="s">
        <v>156</v>
      </c>
      <c r="B1423" s="182" t="s">
        <v>2211</v>
      </c>
      <c r="C1423" s="183">
        <v>122.1</v>
      </c>
    </row>
    <row r="1424" spans="1:3" ht="12.75">
      <c r="A1424" s="182" t="s">
        <v>624</v>
      </c>
      <c r="B1424" s="182" t="s">
        <v>2212</v>
      </c>
      <c r="C1424" s="183">
        <v>336</v>
      </c>
    </row>
    <row r="1425" spans="1:3" ht="12.75">
      <c r="A1425" s="182" t="s">
        <v>685</v>
      </c>
      <c r="B1425" s="182" t="s">
        <v>2213</v>
      </c>
      <c r="C1425" s="183">
        <v>504</v>
      </c>
    </row>
    <row r="1426" spans="1:3" ht="12.75">
      <c r="A1426" s="182" t="s">
        <v>358</v>
      </c>
      <c r="B1426" s="182" t="s">
        <v>2214</v>
      </c>
      <c r="C1426" s="183">
        <v>269</v>
      </c>
    </row>
    <row r="1427" spans="1:3" ht="12.75">
      <c r="A1427" s="182" t="s">
        <v>372</v>
      </c>
      <c r="B1427" s="182" t="s">
        <v>2215</v>
      </c>
      <c r="C1427" s="183">
        <v>91.6</v>
      </c>
    </row>
    <row r="1428" spans="1:3" ht="12.75">
      <c r="A1428" s="182" t="s">
        <v>409</v>
      </c>
      <c r="B1428" s="182" t="s">
        <v>2216</v>
      </c>
      <c r="C1428" s="183">
        <v>73.2</v>
      </c>
    </row>
    <row r="1429" spans="1:3" ht="12.75">
      <c r="A1429" s="182" t="s">
        <v>248</v>
      </c>
      <c r="B1429" s="182" t="s">
        <v>2217</v>
      </c>
      <c r="C1429" s="183">
        <v>201</v>
      </c>
    </row>
    <row r="1430" spans="1:3" ht="12.75">
      <c r="A1430" s="182" t="s">
        <v>677</v>
      </c>
      <c r="B1430" s="182" t="s">
        <v>2218</v>
      </c>
      <c r="C1430" s="183">
        <v>336</v>
      </c>
    </row>
    <row r="1431" spans="1:3" ht="12.75">
      <c r="A1431" s="182" t="s">
        <v>764</v>
      </c>
      <c r="B1431" s="182" t="s">
        <v>2219</v>
      </c>
      <c r="C1431" s="183">
        <v>168</v>
      </c>
    </row>
    <row r="1432" spans="1:3" ht="12.75">
      <c r="A1432" s="182" t="s">
        <v>241</v>
      </c>
      <c r="B1432" s="182" t="s">
        <v>2220</v>
      </c>
      <c r="C1432" s="183">
        <v>140.9</v>
      </c>
    </row>
    <row r="1433" spans="1:3" ht="12.75">
      <c r="A1433" s="182" t="s">
        <v>157</v>
      </c>
      <c r="B1433" s="182" t="s">
        <v>2221</v>
      </c>
      <c r="C1433" s="183">
        <v>112.7</v>
      </c>
    </row>
    <row r="1434" spans="1:3" ht="12.75">
      <c r="A1434" s="182" t="s">
        <v>625</v>
      </c>
      <c r="B1434" s="182" t="s">
        <v>2222</v>
      </c>
      <c r="C1434" s="183">
        <v>324</v>
      </c>
    </row>
    <row r="1435" spans="1:3" ht="12.75">
      <c r="A1435" s="182" t="s">
        <v>686</v>
      </c>
      <c r="B1435" s="182" t="s">
        <v>2223</v>
      </c>
      <c r="C1435" s="183">
        <v>486</v>
      </c>
    </row>
    <row r="1436" spans="1:3" ht="12.75">
      <c r="A1436" s="182" t="s">
        <v>480</v>
      </c>
      <c r="B1436" s="182" t="s">
        <v>2224</v>
      </c>
      <c r="C1436" s="183">
        <v>259</v>
      </c>
    </row>
    <row r="1437" spans="1:3" ht="12.75">
      <c r="A1437" s="182" t="s">
        <v>373</v>
      </c>
      <c r="B1437" s="182" t="s">
        <v>2225</v>
      </c>
      <c r="C1437" s="183">
        <v>84.5</v>
      </c>
    </row>
    <row r="1438" spans="1:3" ht="12.75">
      <c r="A1438" s="182" t="s">
        <v>149</v>
      </c>
      <c r="B1438" s="182" t="s">
        <v>2226</v>
      </c>
      <c r="C1438" s="183">
        <v>67.6</v>
      </c>
    </row>
    <row r="1439" spans="1:3" ht="12.75">
      <c r="A1439" s="182" t="s">
        <v>249</v>
      </c>
      <c r="B1439" s="182" t="s">
        <v>2227</v>
      </c>
      <c r="C1439" s="183">
        <v>194</v>
      </c>
    </row>
    <row r="1440" spans="1:3" ht="12.75">
      <c r="A1440" s="182" t="s">
        <v>678</v>
      </c>
      <c r="B1440" s="182" t="s">
        <v>2228</v>
      </c>
      <c r="C1440" s="183">
        <v>324</v>
      </c>
    </row>
    <row r="1441" spans="1:3" ht="12.75">
      <c r="A1441" s="182" t="s">
        <v>351</v>
      </c>
      <c r="B1441" s="182" t="s">
        <v>2229</v>
      </c>
      <c r="C1441" s="183">
        <v>162</v>
      </c>
    </row>
    <row r="1442" spans="1:3" ht="12.75">
      <c r="A1442" s="182" t="s">
        <v>242</v>
      </c>
      <c r="B1442" s="182" t="s">
        <v>2230</v>
      </c>
      <c r="C1442" s="183">
        <v>130.1</v>
      </c>
    </row>
    <row r="1443" spans="1:3" ht="12.75">
      <c r="A1443" s="182" t="s">
        <v>158</v>
      </c>
      <c r="B1443" s="182" t="s">
        <v>2231</v>
      </c>
      <c r="C1443" s="183">
        <v>104.1</v>
      </c>
    </row>
    <row r="1444" spans="1:3" ht="12.75">
      <c r="A1444" s="182" t="s">
        <v>626</v>
      </c>
      <c r="B1444" s="182" t="s">
        <v>2232</v>
      </c>
      <c r="C1444" s="183">
        <v>299</v>
      </c>
    </row>
    <row r="1445" spans="1:3" ht="12.75">
      <c r="A1445" s="182" t="s">
        <v>687</v>
      </c>
      <c r="B1445" s="182" t="s">
        <v>2233</v>
      </c>
      <c r="C1445" s="183">
        <v>449</v>
      </c>
    </row>
    <row r="1446" spans="1:3" ht="12.75">
      <c r="A1446" s="182" t="s">
        <v>481</v>
      </c>
      <c r="B1446" s="182" t="s">
        <v>2234</v>
      </c>
      <c r="C1446" s="183">
        <v>239</v>
      </c>
    </row>
    <row r="1447" spans="1:3" ht="12.75">
      <c r="A1447" s="182" t="s">
        <v>374</v>
      </c>
      <c r="B1447" s="182" t="s">
        <v>2235</v>
      </c>
      <c r="C1447" s="183">
        <v>78.1</v>
      </c>
    </row>
    <row r="1448" spans="1:3" ht="12.75">
      <c r="A1448" s="182" t="s">
        <v>150</v>
      </c>
      <c r="B1448" s="182" t="s">
        <v>2236</v>
      </c>
      <c r="C1448" s="183">
        <v>62.4</v>
      </c>
    </row>
    <row r="1449" spans="1:3" ht="12.75">
      <c r="A1449" s="182" t="s">
        <v>250</v>
      </c>
      <c r="B1449" s="182" t="s">
        <v>2237</v>
      </c>
      <c r="C1449" s="183">
        <v>180</v>
      </c>
    </row>
    <row r="1450" spans="1:3" ht="12.75">
      <c r="A1450" s="182" t="s">
        <v>679</v>
      </c>
      <c r="B1450" s="182" t="s">
        <v>2238</v>
      </c>
      <c r="C1450" s="183">
        <v>299</v>
      </c>
    </row>
    <row r="1451" spans="1:3" ht="12.75">
      <c r="A1451" s="182" t="s">
        <v>352</v>
      </c>
      <c r="B1451" s="182" t="s">
        <v>2239</v>
      </c>
      <c r="C1451" s="183">
        <v>150</v>
      </c>
    </row>
    <row r="1452" spans="1:3" ht="12.75">
      <c r="A1452" s="182" t="s">
        <v>243</v>
      </c>
      <c r="B1452" s="182" t="s">
        <v>2240</v>
      </c>
      <c r="C1452" s="183">
        <v>119.2</v>
      </c>
    </row>
    <row r="1453" spans="1:3" ht="12.75">
      <c r="A1453" s="182" t="s">
        <v>159</v>
      </c>
      <c r="B1453" s="182" t="s">
        <v>2241</v>
      </c>
      <c r="C1453" s="183">
        <v>95.3</v>
      </c>
    </row>
    <row r="1454" spans="1:3" ht="12.75">
      <c r="A1454" s="182" t="s">
        <v>627</v>
      </c>
      <c r="B1454" s="182" t="s">
        <v>2242</v>
      </c>
      <c r="C1454" s="183">
        <v>274</v>
      </c>
    </row>
    <row r="1455" spans="1:3" ht="12.75">
      <c r="A1455" s="182" t="s">
        <v>562</v>
      </c>
      <c r="B1455" s="182" t="s">
        <v>2243</v>
      </c>
      <c r="C1455" s="183">
        <v>411</v>
      </c>
    </row>
    <row r="1456" spans="1:3" ht="12.75">
      <c r="A1456" s="182" t="s">
        <v>482</v>
      </c>
      <c r="B1456" s="182" t="s">
        <v>2244</v>
      </c>
      <c r="C1456" s="183">
        <v>219</v>
      </c>
    </row>
    <row r="1457" spans="1:3" ht="12.75">
      <c r="A1457" s="182" t="s">
        <v>375</v>
      </c>
      <c r="B1457" s="182" t="s">
        <v>2245</v>
      </c>
      <c r="C1457" s="183">
        <v>71.5</v>
      </c>
    </row>
    <row r="1458" spans="1:3" ht="12.75">
      <c r="A1458" s="182" t="s">
        <v>151</v>
      </c>
      <c r="B1458" s="182" t="s">
        <v>2246</v>
      </c>
      <c r="C1458" s="183">
        <v>57.2</v>
      </c>
    </row>
    <row r="1459" spans="1:3" ht="12.75">
      <c r="A1459" s="182" t="s">
        <v>689</v>
      </c>
      <c r="B1459" s="182" t="s">
        <v>2247</v>
      </c>
      <c r="C1459" s="183">
        <v>164</v>
      </c>
    </row>
    <row r="1460" spans="1:3" ht="12.75">
      <c r="A1460" s="182" t="s">
        <v>680</v>
      </c>
      <c r="B1460" s="182" t="s">
        <v>2248</v>
      </c>
      <c r="C1460" s="183">
        <v>274</v>
      </c>
    </row>
    <row r="1461" spans="1:3" ht="12.75">
      <c r="A1461" s="182" t="s">
        <v>353</v>
      </c>
      <c r="B1461" s="182" t="s">
        <v>2249</v>
      </c>
      <c r="C1461" s="183">
        <v>137</v>
      </c>
    </row>
    <row r="1462" spans="1:3" ht="12.75">
      <c r="A1462" s="182" t="s">
        <v>244</v>
      </c>
      <c r="B1462" s="182" t="s">
        <v>2250</v>
      </c>
      <c r="C1462" s="183">
        <v>108</v>
      </c>
    </row>
    <row r="1463" spans="1:3" ht="12.75">
      <c r="A1463" s="182" t="s">
        <v>160</v>
      </c>
      <c r="B1463" s="182" t="s">
        <v>2251</v>
      </c>
      <c r="C1463" s="183">
        <v>86.4</v>
      </c>
    </row>
    <row r="1464" spans="1:3" ht="12.75">
      <c r="A1464" s="182" t="s">
        <v>628</v>
      </c>
      <c r="B1464" s="182" t="s">
        <v>2252</v>
      </c>
      <c r="C1464" s="183">
        <v>259</v>
      </c>
    </row>
    <row r="1465" spans="1:3" ht="12.75">
      <c r="A1465" s="182" t="s">
        <v>563</v>
      </c>
      <c r="B1465" s="182" t="s">
        <v>2253</v>
      </c>
      <c r="C1465" s="183">
        <v>389</v>
      </c>
    </row>
    <row r="1466" spans="1:3" ht="12.75">
      <c r="A1466" s="182" t="s">
        <v>483</v>
      </c>
      <c r="B1466" s="182" t="s">
        <v>2254</v>
      </c>
      <c r="C1466" s="183">
        <v>207</v>
      </c>
    </row>
    <row r="1467" spans="1:3" ht="12.75">
      <c r="A1467" s="182" t="s">
        <v>376</v>
      </c>
      <c r="B1467" s="182" t="s">
        <v>2255</v>
      </c>
      <c r="C1467" s="183">
        <v>64.8</v>
      </c>
    </row>
    <row r="1468" spans="1:3" ht="12.75">
      <c r="A1468" s="182" t="s">
        <v>152</v>
      </c>
      <c r="B1468" s="182" t="s">
        <v>2256</v>
      </c>
      <c r="C1468" s="183">
        <v>51.8</v>
      </c>
    </row>
    <row r="1469" spans="1:3" ht="12.75">
      <c r="A1469" s="182" t="s">
        <v>690</v>
      </c>
      <c r="B1469" s="182" t="s">
        <v>2257</v>
      </c>
      <c r="C1469" s="183">
        <v>156</v>
      </c>
    </row>
    <row r="1470" spans="1:3" ht="12.75">
      <c r="A1470" s="182" t="s">
        <v>681</v>
      </c>
      <c r="B1470" s="182" t="s">
        <v>2258</v>
      </c>
      <c r="C1470" s="183">
        <v>259</v>
      </c>
    </row>
    <row r="1471" spans="1:3" ht="12.75">
      <c r="A1471" s="182" t="s">
        <v>354</v>
      </c>
      <c r="B1471" s="182" t="s">
        <v>2259</v>
      </c>
      <c r="C1471" s="183">
        <v>130</v>
      </c>
    </row>
    <row r="1472" spans="1:3" ht="12.75">
      <c r="A1472" s="182" t="s">
        <v>2764</v>
      </c>
      <c r="B1472" s="182" t="s">
        <v>2752</v>
      </c>
      <c r="C1472" s="183">
        <v>1141</v>
      </c>
    </row>
    <row r="1473" spans="1:3" ht="12.75">
      <c r="A1473" s="182" t="s">
        <v>2765</v>
      </c>
      <c r="B1473" s="182" t="s">
        <v>2753</v>
      </c>
      <c r="C1473" s="183">
        <v>1729</v>
      </c>
    </row>
    <row r="1474" spans="1:3" ht="12.75">
      <c r="A1474" s="182" t="s">
        <v>2766</v>
      </c>
      <c r="B1474" s="182" t="s">
        <v>2754</v>
      </c>
      <c r="C1474" s="183">
        <v>864</v>
      </c>
    </row>
    <row r="1475" spans="1:3" ht="12.75">
      <c r="A1475" s="182" t="s">
        <v>2767</v>
      </c>
      <c r="B1475" s="182" t="s">
        <v>2755</v>
      </c>
      <c r="C1475" s="183">
        <v>1104</v>
      </c>
    </row>
    <row r="1476" spans="1:3" ht="12.75">
      <c r="A1476" s="182" t="s">
        <v>2768</v>
      </c>
      <c r="B1476" s="182" t="s">
        <v>2756</v>
      </c>
      <c r="C1476" s="183">
        <v>1672</v>
      </c>
    </row>
    <row r="1477" spans="1:3" ht="12.75">
      <c r="A1477" s="182" t="s">
        <v>2769</v>
      </c>
      <c r="B1477" s="182" t="s">
        <v>2757</v>
      </c>
      <c r="C1477" s="183">
        <v>836</v>
      </c>
    </row>
    <row r="1478" spans="1:3" ht="12.75">
      <c r="A1478" s="182" t="s">
        <v>2770</v>
      </c>
      <c r="B1478" s="182" t="s">
        <v>2758</v>
      </c>
      <c r="C1478" s="183">
        <v>1033</v>
      </c>
    </row>
    <row r="1479" spans="1:3" ht="12.75">
      <c r="A1479" s="182" t="s">
        <v>2771</v>
      </c>
      <c r="B1479" s="182" t="s">
        <v>2759</v>
      </c>
      <c r="C1479" s="183">
        <v>1565</v>
      </c>
    </row>
    <row r="1480" spans="1:3" ht="12.75">
      <c r="A1480" s="182" t="s">
        <v>2772</v>
      </c>
      <c r="B1480" s="182" t="s">
        <v>2760</v>
      </c>
      <c r="C1480" s="183">
        <v>783</v>
      </c>
    </row>
    <row r="1481" spans="1:3" ht="12.75">
      <c r="A1481" s="182" t="s">
        <v>2773</v>
      </c>
      <c r="B1481" s="182" t="s">
        <v>2761</v>
      </c>
      <c r="C1481" s="183">
        <v>967</v>
      </c>
    </row>
    <row r="1482" spans="1:3" ht="12.75">
      <c r="A1482" s="182" t="s">
        <v>2774</v>
      </c>
      <c r="B1482" s="182" t="s">
        <v>2762</v>
      </c>
      <c r="C1482" s="183">
        <v>1465</v>
      </c>
    </row>
    <row r="1483" spans="1:3" ht="12.75">
      <c r="A1483" s="182" t="s">
        <v>2775</v>
      </c>
      <c r="B1483" s="182" t="s">
        <v>2763</v>
      </c>
      <c r="C1483" s="183">
        <v>733</v>
      </c>
    </row>
    <row r="1484" spans="1:3" ht="12.75">
      <c r="A1484" s="182" t="s">
        <v>2776</v>
      </c>
      <c r="B1484" s="182" t="s">
        <v>2779</v>
      </c>
      <c r="C1484" s="183">
        <v>934</v>
      </c>
    </row>
    <row r="1485" spans="1:3" ht="12.75">
      <c r="A1485" s="182" t="s">
        <v>2777</v>
      </c>
      <c r="B1485" s="182" t="s">
        <v>2780</v>
      </c>
      <c r="C1485" s="183">
        <v>1415</v>
      </c>
    </row>
    <row r="1486" spans="1:3" ht="12.75">
      <c r="A1486" s="182" t="s">
        <v>2778</v>
      </c>
      <c r="B1486" s="182" t="s">
        <v>2781</v>
      </c>
      <c r="C1486" s="183">
        <v>707</v>
      </c>
    </row>
    <row r="1487" spans="1:3" ht="12.75">
      <c r="A1487" s="182" t="s">
        <v>2782</v>
      </c>
      <c r="B1487" s="182" t="s">
        <v>2785</v>
      </c>
      <c r="C1487" s="183">
        <v>862</v>
      </c>
    </row>
    <row r="1488" spans="1:3" ht="12.75">
      <c r="A1488" s="182" t="s">
        <v>2783</v>
      </c>
      <c r="B1488" s="182" t="s">
        <v>2786</v>
      </c>
      <c r="C1488" s="183">
        <v>1307</v>
      </c>
    </row>
    <row r="1489" spans="1:3" ht="12.75">
      <c r="A1489" s="182" t="s">
        <v>2784</v>
      </c>
      <c r="B1489" s="182" t="s">
        <v>2787</v>
      </c>
      <c r="C1489" s="183">
        <v>653</v>
      </c>
    </row>
    <row r="1490" spans="1:3" ht="12.75">
      <c r="A1490" s="182" t="s">
        <v>2788</v>
      </c>
      <c r="B1490" s="182" t="s">
        <v>2793</v>
      </c>
      <c r="C1490" s="183">
        <v>790</v>
      </c>
    </row>
    <row r="1491" spans="1:3" ht="12.75">
      <c r="A1491" s="182" t="s">
        <v>2789</v>
      </c>
      <c r="B1491" s="182" t="s">
        <v>2792</v>
      </c>
      <c r="C1491" s="183">
        <v>1197</v>
      </c>
    </row>
    <row r="1492" spans="1:3" ht="12.75">
      <c r="A1492" s="182" t="s">
        <v>2790</v>
      </c>
      <c r="B1492" s="182" t="s">
        <v>2791</v>
      </c>
      <c r="C1492" s="183">
        <v>598</v>
      </c>
    </row>
    <row r="1493" spans="1:3" ht="12.75">
      <c r="A1493" s="182" t="s">
        <v>1284</v>
      </c>
      <c r="B1493" s="182" t="s">
        <v>1606</v>
      </c>
      <c r="C1493" s="183">
        <v>873.17</v>
      </c>
    </row>
    <row r="1494" spans="1:3" ht="12.75">
      <c r="A1494" s="182" t="s">
        <v>1285</v>
      </c>
      <c r="B1494" s="182" t="s">
        <v>1607</v>
      </c>
      <c r="C1494" s="183">
        <v>698.75</v>
      </c>
    </row>
    <row r="1495" spans="1:3" ht="12.75">
      <c r="A1495" s="182" t="s">
        <v>1286</v>
      </c>
      <c r="B1495" s="182" t="s">
        <v>1608</v>
      </c>
      <c r="C1495" s="183">
        <v>2113</v>
      </c>
    </row>
    <row r="1496" spans="1:3" ht="12.75">
      <c r="A1496" s="182" t="s">
        <v>1287</v>
      </c>
      <c r="B1496" s="182" t="s">
        <v>1609</v>
      </c>
      <c r="C1496" s="183">
        <v>2882</v>
      </c>
    </row>
    <row r="1497" spans="1:3" ht="12.75">
      <c r="A1497" s="182" t="s">
        <v>1288</v>
      </c>
      <c r="B1497" s="182" t="s">
        <v>1610</v>
      </c>
      <c r="C1497" s="183">
        <v>1537</v>
      </c>
    </row>
    <row r="1498" spans="1:3" ht="12.75">
      <c r="A1498" s="182" t="s">
        <v>1289</v>
      </c>
      <c r="B1498" s="182" t="s">
        <v>1611</v>
      </c>
      <c r="C1498" s="183">
        <v>523.8</v>
      </c>
    </row>
    <row r="1499" spans="1:3" ht="12.75">
      <c r="A1499" s="182" t="s">
        <v>1290</v>
      </c>
      <c r="B1499" s="182" t="s">
        <v>1612</v>
      </c>
      <c r="C1499" s="183">
        <v>419.04</v>
      </c>
    </row>
    <row r="1500" spans="1:3" ht="12.75">
      <c r="A1500" s="182" t="s">
        <v>1291</v>
      </c>
      <c r="B1500" s="182" t="s">
        <v>1613</v>
      </c>
      <c r="C1500" s="183">
        <v>1268</v>
      </c>
    </row>
    <row r="1501" spans="1:3" ht="12.75">
      <c r="A1501" s="182" t="s">
        <v>1292</v>
      </c>
      <c r="B1501" s="182" t="s">
        <v>1614</v>
      </c>
      <c r="C1501" s="183">
        <v>1921</v>
      </c>
    </row>
    <row r="1502" spans="1:3" ht="12.75">
      <c r="A1502" s="182" t="s">
        <v>1293</v>
      </c>
      <c r="B1502" s="182" t="s">
        <v>1615</v>
      </c>
      <c r="C1502" s="183">
        <v>960</v>
      </c>
    </row>
    <row r="1503" spans="1:3" ht="12.75">
      <c r="A1503" s="182" t="s">
        <v>1294</v>
      </c>
      <c r="B1503" s="182" t="s">
        <v>1616</v>
      </c>
      <c r="C1503" s="183">
        <v>844.34</v>
      </c>
    </row>
    <row r="1504" spans="1:3" ht="12.75">
      <c r="A1504" s="182" t="s">
        <v>1295</v>
      </c>
      <c r="B1504" s="182" t="s">
        <v>1617</v>
      </c>
      <c r="C1504" s="183">
        <v>675.67</v>
      </c>
    </row>
    <row r="1505" spans="1:3" ht="12.75">
      <c r="A1505" s="182" t="s">
        <v>1296</v>
      </c>
      <c r="B1505" s="182" t="s">
        <v>1618</v>
      </c>
      <c r="C1505" s="183">
        <v>2043</v>
      </c>
    </row>
    <row r="1506" spans="1:3" ht="12.75">
      <c r="A1506" s="182" t="s">
        <v>1297</v>
      </c>
      <c r="B1506" s="182" t="s">
        <v>1619</v>
      </c>
      <c r="C1506" s="183">
        <v>2786</v>
      </c>
    </row>
    <row r="1507" spans="1:3" ht="12.75">
      <c r="A1507" s="182" t="s">
        <v>1298</v>
      </c>
      <c r="B1507" s="182" t="s">
        <v>1620</v>
      </c>
      <c r="C1507" s="183">
        <v>1486</v>
      </c>
    </row>
    <row r="1508" spans="1:3" ht="12.75">
      <c r="A1508" s="182" t="s">
        <v>1299</v>
      </c>
      <c r="B1508" s="182" t="s">
        <v>1621</v>
      </c>
      <c r="C1508" s="183">
        <v>506.5</v>
      </c>
    </row>
    <row r="1509" spans="1:3" ht="12.75">
      <c r="A1509" s="182" t="s">
        <v>1300</v>
      </c>
      <c r="B1509" s="182" t="s">
        <v>1622</v>
      </c>
      <c r="C1509" s="183">
        <v>405.2</v>
      </c>
    </row>
    <row r="1510" spans="1:3" ht="12.75">
      <c r="A1510" s="182" t="s">
        <v>1301</v>
      </c>
      <c r="B1510" s="182" t="s">
        <v>1623</v>
      </c>
      <c r="C1510" s="183">
        <v>1226</v>
      </c>
    </row>
    <row r="1511" spans="1:3" ht="12.75">
      <c r="A1511" s="182" t="s">
        <v>1302</v>
      </c>
      <c r="B1511" s="182" t="s">
        <v>1624</v>
      </c>
      <c r="C1511" s="183">
        <v>1858</v>
      </c>
    </row>
    <row r="1512" spans="1:3" ht="12.75">
      <c r="A1512" s="182" t="s">
        <v>1303</v>
      </c>
      <c r="B1512" s="182" t="s">
        <v>1625</v>
      </c>
      <c r="C1512" s="183">
        <v>929</v>
      </c>
    </row>
    <row r="1513" spans="1:3" ht="12.75">
      <c r="A1513" s="182" t="s">
        <v>1304</v>
      </c>
      <c r="B1513" s="182" t="s">
        <v>1626</v>
      </c>
      <c r="C1513" s="183">
        <v>790.66</v>
      </c>
    </row>
    <row r="1514" spans="1:3" ht="12.75">
      <c r="A1514" s="182" t="s">
        <v>1305</v>
      </c>
      <c r="B1514" s="182" t="s">
        <v>1627</v>
      </c>
      <c r="C1514" s="183">
        <v>632.72</v>
      </c>
    </row>
    <row r="1515" spans="1:3" ht="12.75">
      <c r="A1515" s="182" t="s">
        <v>1306</v>
      </c>
      <c r="B1515" s="182" t="s">
        <v>1628</v>
      </c>
      <c r="C1515" s="183">
        <v>1913</v>
      </c>
    </row>
    <row r="1516" spans="1:3" ht="12.75">
      <c r="A1516" s="182" t="s">
        <v>1307</v>
      </c>
      <c r="B1516" s="182" t="s">
        <v>1629</v>
      </c>
      <c r="C1516" s="183">
        <v>2609</v>
      </c>
    </row>
    <row r="1517" spans="1:3" ht="12.75">
      <c r="A1517" s="182" t="s">
        <v>1308</v>
      </c>
      <c r="B1517" s="182" t="s">
        <v>1630</v>
      </c>
      <c r="C1517" s="183">
        <v>1392</v>
      </c>
    </row>
    <row r="1518" spans="1:3" ht="12.75">
      <c r="A1518" s="182" t="s">
        <v>1309</v>
      </c>
      <c r="B1518" s="182" t="s">
        <v>1631</v>
      </c>
      <c r="C1518" s="183">
        <v>474.3</v>
      </c>
    </row>
    <row r="1519" spans="1:3" ht="12.75">
      <c r="A1519" s="182" t="s">
        <v>1310</v>
      </c>
      <c r="B1519" s="182" t="s">
        <v>1632</v>
      </c>
      <c r="C1519" s="183">
        <v>379.44</v>
      </c>
    </row>
    <row r="1520" spans="1:3" ht="12.75">
      <c r="A1520" s="182" t="s">
        <v>1311</v>
      </c>
      <c r="B1520" s="182" t="s">
        <v>1633</v>
      </c>
      <c r="C1520" s="183">
        <v>1148</v>
      </c>
    </row>
    <row r="1521" spans="1:3" ht="12.75">
      <c r="A1521" s="182" t="s">
        <v>1312</v>
      </c>
      <c r="B1521" s="182" t="s">
        <v>1634</v>
      </c>
      <c r="C1521" s="183">
        <v>1739</v>
      </c>
    </row>
    <row r="1522" spans="1:3" ht="12.75">
      <c r="A1522" s="182" t="s">
        <v>1313</v>
      </c>
      <c r="B1522" s="182" t="s">
        <v>1635</v>
      </c>
      <c r="C1522" s="183">
        <v>870</v>
      </c>
    </row>
    <row r="1523" spans="1:3" ht="12.75">
      <c r="A1523" s="182" t="s">
        <v>1314</v>
      </c>
      <c r="B1523" s="182" t="s">
        <v>1636</v>
      </c>
      <c r="C1523" s="183">
        <v>740.15</v>
      </c>
    </row>
    <row r="1524" spans="1:3" ht="12.75">
      <c r="A1524" s="182" t="s">
        <v>1315</v>
      </c>
      <c r="B1524" s="182" t="s">
        <v>1637</v>
      </c>
      <c r="C1524" s="183">
        <v>592.3</v>
      </c>
    </row>
    <row r="1525" spans="1:3" ht="12.75">
      <c r="A1525" s="182" t="s">
        <v>1316</v>
      </c>
      <c r="B1525" s="182" t="s">
        <v>1638</v>
      </c>
      <c r="C1525" s="183">
        <v>1791</v>
      </c>
    </row>
    <row r="1526" spans="1:3" ht="12.75">
      <c r="A1526" s="182" t="s">
        <v>1317</v>
      </c>
      <c r="B1526" s="182" t="s">
        <v>1639</v>
      </c>
      <c r="C1526" s="183">
        <v>2443</v>
      </c>
    </row>
    <row r="1527" spans="1:3" ht="12.75">
      <c r="A1527" s="182" t="s">
        <v>1318</v>
      </c>
      <c r="B1527" s="182" t="s">
        <v>1640</v>
      </c>
      <c r="C1527" s="183">
        <v>1303</v>
      </c>
    </row>
    <row r="1528" spans="1:3" ht="12.75">
      <c r="A1528" s="182" t="s">
        <v>1319</v>
      </c>
      <c r="B1528" s="182" t="s">
        <v>1641</v>
      </c>
      <c r="C1528" s="183">
        <v>444</v>
      </c>
    </row>
    <row r="1529" spans="1:3" ht="12.75">
      <c r="A1529" s="182" t="s">
        <v>1320</v>
      </c>
      <c r="B1529" s="182" t="s">
        <v>1642</v>
      </c>
      <c r="C1529" s="183">
        <v>355.2</v>
      </c>
    </row>
    <row r="1530" spans="1:3" ht="12.75">
      <c r="A1530" s="182" t="s">
        <v>1321</v>
      </c>
      <c r="B1530" s="182" t="s">
        <v>1643</v>
      </c>
      <c r="C1530" s="183">
        <v>1075</v>
      </c>
    </row>
    <row r="1531" spans="1:3" ht="12.75">
      <c r="A1531" s="182" t="s">
        <v>1322</v>
      </c>
      <c r="B1531" s="182" t="s">
        <v>1644</v>
      </c>
      <c r="C1531" s="183">
        <v>1628</v>
      </c>
    </row>
    <row r="1532" spans="1:3" ht="12.75">
      <c r="A1532" s="182" t="s">
        <v>1323</v>
      </c>
      <c r="B1532" s="182" t="s">
        <v>1645</v>
      </c>
      <c r="C1532" s="183">
        <v>814</v>
      </c>
    </row>
    <row r="1533" spans="1:3" ht="12.75">
      <c r="A1533" s="182" t="s">
        <v>1324</v>
      </c>
      <c r="B1533" s="182" t="s">
        <v>1646</v>
      </c>
      <c r="C1533" s="183">
        <v>683.47</v>
      </c>
    </row>
    <row r="1534" spans="1:3" ht="12.75">
      <c r="A1534" s="182" t="s">
        <v>1325</v>
      </c>
      <c r="B1534" s="182" t="s">
        <v>1647</v>
      </c>
      <c r="C1534" s="183">
        <v>546.94</v>
      </c>
    </row>
    <row r="1535" spans="1:3" ht="12.75">
      <c r="A1535" s="182" t="s">
        <v>1326</v>
      </c>
      <c r="B1535" s="182" t="s">
        <v>1648</v>
      </c>
      <c r="C1535" s="183">
        <v>1729</v>
      </c>
    </row>
    <row r="1536" spans="1:3" ht="12.75">
      <c r="A1536" s="182" t="s">
        <v>1327</v>
      </c>
      <c r="B1536" s="182" t="s">
        <v>1649</v>
      </c>
      <c r="C1536" s="183">
        <v>2358</v>
      </c>
    </row>
    <row r="1537" spans="1:3" ht="12.75">
      <c r="A1537" s="182" t="s">
        <v>1328</v>
      </c>
      <c r="B1537" s="182" t="s">
        <v>1650</v>
      </c>
      <c r="C1537" s="183">
        <v>1258</v>
      </c>
    </row>
    <row r="1538" spans="1:3" ht="12.75">
      <c r="A1538" s="182" t="s">
        <v>1329</v>
      </c>
      <c r="B1538" s="182" t="s">
        <v>1651</v>
      </c>
      <c r="C1538" s="183">
        <v>410</v>
      </c>
    </row>
    <row r="1539" spans="1:3" ht="12.75">
      <c r="A1539" s="182" t="s">
        <v>1330</v>
      </c>
      <c r="B1539" s="182" t="s">
        <v>1652</v>
      </c>
      <c r="C1539" s="183">
        <v>328</v>
      </c>
    </row>
    <row r="1540" spans="1:3" ht="12.75">
      <c r="A1540" s="182" t="s">
        <v>1331</v>
      </c>
      <c r="B1540" s="182" t="s">
        <v>1653</v>
      </c>
      <c r="C1540" s="183">
        <v>1037</v>
      </c>
    </row>
    <row r="1541" spans="1:3" ht="12.75">
      <c r="A1541" s="182" t="s">
        <v>1332</v>
      </c>
      <c r="B1541" s="182" t="s">
        <v>1654</v>
      </c>
      <c r="C1541" s="183">
        <v>1572</v>
      </c>
    </row>
    <row r="1542" spans="1:3" ht="12.75">
      <c r="A1542" s="182" t="s">
        <v>1333</v>
      </c>
      <c r="B1542" s="182" t="s">
        <v>1655</v>
      </c>
      <c r="C1542" s="183">
        <v>786</v>
      </c>
    </row>
    <row r="1543" spans="1:3" ht="12.75">
      <c r="A1543" s="182" t="s">
        <v>1334</v>
      </c>
      <c r="B1543" s="182" t="s">
        <v>1656</v>
      </c>
      <c r="C1543" s="183">
        <v>643.75</v>
      </c>
    </row>
    <row r="1544" spans="1:3" ht="12.75">
      <c r="A1544" s="182" t="s">
        <v>1335</v>
      </c>
      <c r="B1544" s="182" t="s">
        <v>1657</v>
      </c>
      <c r="C1544" s="183">
        <v>515.15</v>
      </c>
    </row>
    <row r="1545" spans="1:3" ht="12.75">
      <c r="A1545" s="182" t="s">
        <v>1336</v>
      </c>
      <c r="B1545" s="182" t="s">
        <v>1658</v>
      </c>
      <c r="C1545" s="183">
        <v>1629</v>
      </c>
    </row>
    <row r="1546" spans="1:3" ht="12.75">
      <c r="A1546" s="182" t="s">
        <v>1337</v>
      </c>
      <c r="B1546" s="182" t="s">
        <v>1659</v>
      </c>
      <c r="C1546" s="183">
        <v>2222</v>
      </c>
    </row>
    <row r="1547" spans="1:3" ht="12.75">
      <c r="A1547" s="182" t="s">
        <v>1338</v>
      </c>
      <c r="B1547" s="182" t="s">
        <v>1660</v>
      </c>
      <c r="C1547" s="183">
        <v>1185</v>
      </c>
    </row>
    <row r="1548" spans="1:3" ht="12.75">
      <c r="A1548" s="182" t="s">
        <v>1339</v>
      </c>
      <c r="B1548" s="182" t="s">
        <v>1661</v>
      </c>
      <c r="C1548" s="183">
        <v>386.17</v>
      </c>
    </row>
    <row r="1549" spans="1:3" ht="12.75">
      <c r="A1549" s="182" t="s">
        <v>1340</v>
      </c>
      <c r="B1549" s="182" t="s">
        <v>1662</v>
      </c>
      <c r="C1549" s="183">
        <v>308.94</v>
      </c>
    </row>
    <row r="1550" spans="1:3" ht="12.75">
      <c r="A1550" s="182" t="s">
        <v>1341</v>
      </c>
      <c r="B1550" s="182" t="s">
        <v>1663</v>
      </c>
      <c r="C1550" s="183">
        <v>977</v>
      </c>
    </row>
    <row r="1551" spans="1:3" ht="12.75">
      <c r="A1551" s="182" t="s">
        <v>1342</v>
      </c>
      <c r="B1551" s="182" t="s">
        <v>1664</v>
      </c>
      <c r="C1551" s="183">
        <v>1481</v>
      </c>
    </row>
    <row r="1552" spans="1:3" ht="12.75">
      <c r="A1552" s="182" t="s">
        <v>1343</v>
      </c>
      <c r="B1552" s="182" t="s">
        <v>1665</v>
      </c>
      <c r="C1552" s="183">
        <v>740</v>
      </c>
    </row>
    <row r="1553" spans="1:3" ht="12.75">
      <c r="A1553" s="182" t="s">
        <v>1344</v>
      </c>
      <c r="B1553" s="182" t="s">
        <v>1666</v>
      </c>
      <c r="C1553" s="183">
        <v>595.45</v>
      </c>
    </row>
    <row r="1554" spans="1:3" ht="12.75">
      <c r="A1554" s="182" t="s">
        <v>1345</v>
      </c>
      <c r="B1554" s="182" t="s">
        <v>1667</v>
      </c>
      <c r="C1554" s="183">
        <v>476.5</v>
      </c>
    </row>
    <row r="1555" spans="1:3" ht="12.75">
      <c r="A1555" s="182" t="s">
        <v>1346</v>
      </c>
      <c r="B1555" s="182" t="s">
        <v>1668</v>
      </c>
      <c r="C1555" s="183">
        <v>1507</v>
      </c>
    </row>
    <row r="1556" spans="1:3" ht="12.75">
      <c r="A1556" s="182" t="s">
        <v>1347</v>
      </c>
      <c r="B1556" s="182" t="s">
        <v>1669</v>
      </c>
      <c r="C1556" s="183">
        <v>2055</v>
      </c>
    </row>
    <row r="1557" spans="1:3" ht="12.75">
      <c r="A1557" s="182" t="s">
        <v>1348</v>
      </c>
      <c r="B1557" s="182" t="s">
        <v>1670</v>
      </c>
      <c r="C1557" s="183">
        <v>1096</v>
      </c>
    </row>
    <row r="1558" spans="1:3" ht="12.75">
      <c r="A1558" s="182" t="s">
        <v>1349</v>
      </c>
      <c r="B1558" s="182" t="s">
        <v>1671</v>
      </c>
      <c r="C1558" s="183">
        <v>357.2</v>
      </c>
    </row>
    <row r="1559" spans="1:3" ht="12.75">
      <c r="A1559" s="182" t="s">
        <v>1350</v>
      </c>
      <c r="B1559" s="182" t="s">
        <v>1672</v>
      </c>
      <c r="C1559" s="183">
        <v>285.76</v>
      </c>
    </row>
    <row r="1560" spans="1:3" ht="12.75">
      <c r="A1560" s="182" t="s">
        <v>1351</v>
      </c>
      <c r="B1560" s="182" t="s">
        <v>1673</v>
      </c>
      <c r="C1560" s="183">
        <v>904</v>
      </c>
    </row>
    <row r="1561" spans="1:3" ht="12.75">
      <c r="A1561" s="182" t="s">
        <v>1352</v>
      </c>
      <c r="B1561" s="182" t="s">
        <v>1674</v>
      </c>
      <c r="C1561" s="183">
        <v>1370</v>
      </c>
    </row>
    <row r="1562" spans="1:3" ht="12.75">
      <c r="A1562" s="182" t="s">
        <v>1353</v>
      </c>
      <c r="B1562" s="182" t="s">
        <v>1675</v>
      </c>
      <c r="C1562" s="183">
        <v>685</v>
      </c>
    </row>
    <row r="1563" spans="1:3" ht="12.75">
      <c r="A1563" s="182" t="s">
        <v>1354</v>
      </c>
      <c r="B1563" s="182" t="s">
        <v>1676</v>
      </c>
      <c r="C1563" s="183">
        <v>550.14</v>
      </c>
    </row>
    <row r="1564" spans="1:3" ht="12.75">
      <c r="A1564" s="182" t="s">
        <v>1355</v>
      </c>
      <c r="B1564" s="182" t="s">
        <v>1677</v>
      </c>
      <c r="C1564" s="183">
        <v>440.25</v>
      </c>
    </row>
    <row r="1565" spans="1:3" ht="12.75">
      <c r="A1565" s="182" t="s">
        <v>1356</v>
      </c>
      <c r="B1565" s="182" t="s">
        <v>1678</v>
      </c>
      <c r="C1565" s="183">
        <v>1452</v>
      </c>
    </row>
    <row r="1566" spans="1:3" ht="12.75">
      <c r="A1566" s="182" t="s">
        <v>1357</v>
      </c>
      <c r="B1566" s="182" t="s">
        <v>1679</v>
      </c>
      <c r="C1566" s="183">
        <v>1980</v>
      </c>
    </row>
    <row r="1567" spans="1:3" ht="12.75">
      <c r="A1567" s="182" t="s">
        <v>1358</v>
      </c>
      <c r="B1567" s="182" t="s">
        <v>1680</v>
      </c>
      <c r="C1567" s="183">
        <v>1056</v>
      </c>
    </row>
    <row r="1568" spans="1:3" ht="12.75">
      <c r="A1568" s="182" t="s">
        <v>1359</v>
      </c>
      <c r="B1568" s="182" t="s">
        <v>1681</v>
      </c>
      <c r="C1568" s="183">
        <v>330.02</v>
      </c>
    </row>
    <row r="1569" spans="1:3" ht="12.75">
      <c r="A1569" s="182" t="s">
        <v>1360</v>
      </c>
      <c r="B1569" s="182" t="s">
        <v>1682</v>
      </c>
      <c r="C1569" s="183">
        <v>264.02</v>
      </c>
    </row>
    <row r="1570" spans="1:3" ht="12.75">
      <c r="A1570" s="182" t="s">
        <v>1361</v>
      </c>
      <c r="B1570" s="182" t="s">
        <v>1683</v>
      </c>
      <c r="C1570" s="183">
        <v>871</v>
      </c>
    </row>
    <row r="1571" spans="1:3" ht="12.75">
      <c r="A1571" s="182" t="s">
        <v>1362</v>
      </c>
      <c r="B1571" s="182" t="s">
        <v>1684</v>
      </c>
      <c r="C1571" s="183">
        <v>1320</v>
      </c>
    </row>
    <row r="1572" spans="1:3" ht="12.75">
      <c r="A1572" s="182" t="s">
        <v>1363</v>
      </c>
      <c r="B1572" s="182" t="s">
        <v>1685</v>
      </c>
      <c r="C1572" s="183">
        <v>660</v>
      </c>
    </row>
    <row r="1573" spans="1:3" ht="12.75">
      <c r="A1573" s="182" t="s">
        <v>1111</v>
      </c>
      <c r="B1573" s="182" t="s">
        <v>1419</v>
      </c>
      <c r="C1573" s="183">
        <v>1266.75</v>
      </c>
    </row>
    <row r="1574" spans="1:3" ht="12.75">
      <c r="A1574" s="182" t="s">
        <v>1112</v>
      </c>
      <c r="B1574" s="182" t="s">
        <v>1420</v>
      </c>
      <c r="C1574" s="183">
        <v>1013.71</v>
      </c>
    </row>
    <row r="1575" spans="1:3" ht="12.75">
      <c r="A1575" s="182" t="s">
        <v>1113</v>
      </c>
      <c r="B1575" s="182" t="s">
        <v>1421</v>
      </c>
      <c r="C1575" s="183">
        <v>3065</v>
      </c>
    </row>
    <row r="1576" spans="1:3" ht="12.75">
      <c r="A1576" s="182" t="s">
        <v>1114</v>
      </c>
      <c r="B1576" s="182" t="s">
        <v>1422</v>
      </c>
      <c r="C1576" s="183">
        <v>4179</v>
      </c>
    </row>
    <row r="1577" spans="1:3" ht="12.75">
      <c r="A1577" s="182" t="s">
        <v>1115</v>
      </c>
      <c r="B1577" s="182" t="s">
        <v>1423</v>
      </c>
      <c r="C1577" s="183">
        <v>2229</v>
      </c>
    </row>
    <row r="1578" spans="1:3" ht="12.75">
      <c r="A1578" s="182" t="s">
        <v>1116</v>
      </c>
      <c r="B1578" s="182" t="s">
        <v>1424</v>
      </c>
      <c r="C1578" s="183">
        <v>759.9</v>
      </c>
    </row>
    <row r="1579" spans="1:3" ht="12.75">
      <c r="A1579" s="182" t="s">
        <v>1117</v>
      </c>
      <c r="B1579" s="182" t="s">
        <v>1425</v>
      </c>
      <c r="C1579" s="183">
        <v>607.92</v>
      </c>
    </row>
    <row r="1580" spans="1:3" ht="12.75">
      <c r="A1580" s="182" t="s">
        <v>1118</v>
      </c>
      <c r="B1580" s="182" t="s">
        <v>1426</v>
      </c>
      <c r="C1580" s="183">
        <v>1839</v>
      </c>
    </row>
    <row r="1581" spans="1:3" ht="12.75">
      <c r="A1581" s="182" t="s">
        <v>1119</v>
      </c>
      <c r="B1581" s="182" t="s">
        <v>1427</v>
      </c>
      <c r="C1581" s="183">
        <v>2786</v>
      </c>
    </row>
    <row r="1582" spans="1:3" ht="12.75">
      <c r="A1582" s="182" t="s">
        <v>1120</v>
      </c>
      <c r="B1582" s="182" t="s">
        <v>1428</v>
      </c>
      <c r="C1582" s="183">
        <v>1393</v>
      </c>
    </row>
    <row r="1583" spans="1:3" ht="12.75">
      <c r="A1583" s="182" t="s">
        <v>1121</v>
      </c>
      <c r="B1583" s="182" t="s">
        <v>1429</v>
      </c>
      <c r="C1583" s="183">
        <v>1224.91</v>
      </c>
    </row>
    <row r="1584" spans="1:3" ht="12.75">
      <c r="A1584" s="182" t="s">
        <v>1122</v>
      </c>
      <c r="B1584" s="182" t="s">
        <v>1430</v>
      </c>
      <c r="C1584" s="183">
        <v>980.22</v>
      </c>
    </row>
    <row r="1585" spans="1:3" ht="12.75">
      <c r="A1585" s="182" t="s">
        <v>1123</v>
      </c>
      <c r="B1585" s="182" t="s">
        <v>1431</v>
      </c>
      <c r="C1585" s="183">
        <v>2963</v>
      </c>
    </row>
    <row r="1586" spans="1:3" ht="12.75">
      <c r="A1586" s="182" t="s">
        <v>1124</v>
      </c>
      <c r="B1586" s="182" t="s">
        <v>1432</v>
      </c>
      <c r="C1586" s="183">
        <v>4041</v>
      </c>
    </row>
    <row r="1587" spans="1:3" ht="12.75">
      <c r="A1587" s="182" t="s">
        <v>1125</v>
      </c>
      <c r="B1587" s="182" t="s">
        <v>1433</v>
      </c>
      <c r="C1587" s="183">
        <v>2155</v>
      </c>
    </row>
    <row r="1588" spans="1:3" ht="12.75">
      <c r="A1588" s="182" t="s">
        <v>1126</v>
      </c>
      <c r="B1588" s="182" t="s">
        <v>1434</v>
      </c>
      <c r="C1588" s="183">
        <v>734.8</v>
      </c>
    </row>
    <row r="1589" spans="1:3" ht="12.75">
      <c r="A1589" s="182" t="s">
        <v>1127</v>
      </c>
      <c r="B1589" s="182" t="s">
        <v>1435</v>
      </c>
      <c r="C1589" s="183">
        <v>587.84</v>
      </c>
    </row>
    <row r="1590" spans="1:3" ht="12.75">
      <c r="A1590" s="182" t="s">
        <v>1128</v>
      </c>
      <c r="B1590" s="182" t="s">
        <v>1436</v>
      </c>
      <c r="C1590" s="183">
        <v>1778</v>
      </c>
    </row>
    <row r="1591" spans="1:3" ht="12.75">
      <c r="A1591" s="182" t="s">
        <v>1129</v>
      </c>
      <c r="B1591" s="182" t="s">
        <v>1437</v>
      </c>
      <c r="C1591" s="183">
        <v>2694</v>
      </c>
    </row>
    <row r="1592" spans="1:3" ht="12.75">
      <c r="A1592" s="182" t="s">
        <v>1130</v>
      </c>
      <c r="B1592" s="182" t="s">
        <v>1438</v>
      </c>
      <c r="C1592" s="183">
        <v>1347</v>
      </c>
    </row>
    <row r="1593" spans="1:3" ht="12.75">
      <c r="A1593" s="182" t="s">
        <v>1131</v>
      </c>
      <c r="B1593" s="182" t="s">
        <v>1439</v>
      </c>
      <c r="C1593" s="183">
        <v>1147.06</v>
      </c>
    </row>
    <row r="1594" spans="1:3" ht="12.75">
      <c r="A1594" s="182" t="s">
        <v>1132</v>
      </c>
      <c r="B1594" s="182" t="s">
        <v>1440</v>
      </c>
      <c r="C1594" s="183">
        <v>917.93</v>
      </c>
    </row>
    <row r="1595" spans="1:3" ht="12.75">
      <c r="A1595" s="182" t="s">
        <v>1133</v>
      </c>
      <c r="B1595" s="182" t="s">
        <v>1441</v>
      </c>
      <c r="C1595" s="183">
        <v>2775</v>
      </c>
    </row>
    <row r="1596" spans="1:3" ht="12.75">
      <c r="A1596" s="182" t="s">
        <v>1134</v>
      </c>
      <c r="B1596" s="182" t="s">
        <v>1442</v>
      </c>
      <c r="C1596" s="183">
        <v>3784</v>
      </c>
    </row>
    <row r="1597" spans="1:3" ht="12.75">
      <c r="A1597" s="182" t="s">
        <v>1135</v>
      </c>
      <c r="B1597" s="182" t="s">
        <v>1443</v>
      </c>
      <c r="C1597" s="183">
        <v>2018</v>
      </c>
    </row>
    <row r="1598" spans="1:3" ht="12.75">
      <c r="A1598" s="182" t="s">
        <v>1136</v>
      </c>
      <c r="B1598" s="182" t="s">
        <v>1444</v>
      </c>
      <c r="C1598" s="183">
        <v>688.1</v>
      </c>
    </row>
    <row r="1599" spans="1:3" ht="12.75">
      <c r="A1599" s="182" t="s">
        <v>1137</v>
      </c>
      <c r="B1599" s="182" t="s">
        <v>1445</v>
      </c>
      <c r="C1599" s="183">
        <v>550.48</v>
      </c>
    </row>
    <row r="1600" spans="1:3" ht="12.75">
      <c r="A1600" s="182" t="s">
        <v>1138</v>
      </c>
      <c r="B1600" s="182" t="s">
        <v>1446</v>
      </c>
      <c r="C1600" s="183">
        <v>1665</v>
      </c>
    </row>
    <row r="1601" spans="1:3" ht="12.75">
      <c r="A1601" s="182" t="s">
        <v>1139</v>
      </c>
      <c r="B1601" s="182" t="s">
        <v>1447</v>
      </c>
      <c r="C1601" s="183">
        <v>2523</v>
      </c>
    </row>
    <row r="1602" spans="1:3" ht="12.75">
      <c r="A1602" s="182" t="s">
        <v>1140</v>
      </c>
      <c r="B1602" s="182" t="s">
        <v>1448</v>
      </c>
      <c r="C1602" s="183">
        <v>1261</v>
      </c>
    </row>
    <row r="1603" spans="1:3" ht="12.75">
      <c r="A1603" s="182" t="s">
        <v>1141</v>
      </c>
      <c r="B1603" s="182" t="s">
        <v>1449</v>
      </c>
      <c r="C1603" s="183">
        <v>1073.88</v>
      </c>
    </row>
    <row r="1604" spans="1:3" ht="12.75">
      <c r="A1604" s="182" t="s">
        <v>1142</v>
      </c>
      <c r="B1604" s="182" t="s">
        <v>1450</v>
      </c>
      <c r="C1604" s="183">
        <v>859.36</v>
      </c>
    </row>
    <row r="1605" spans="1:3" ht="12.75">
      <c r="A1605" s="182" t="s">
        <v>1143</v>
      </c>
      <c r="B1605" s="182" t="s">
        <v>1451</v>
      </c>
      <c r="C1605" s="183">
        <v>2598</v>
      </c>
    </row>
    <row r="1606" spans="1:3" ht="12.75">
      <c r="A1606" s="182" t="s">
        <v>1144</v>
      </c>
      <c r="B1606" s="182" t="s">
        <v>1452</v>
      </c>
      <c r="C1606" s="183">
        <v>3543</v>
      </c>
    </row>
    <row r="1607" spans="1:3" ht="12.75">
      <c r="A1607" s="182" t="s">
        <v>1145</v>
      </c>
      <c r="B1607" s="182" t="s">
        <v>1453</v>
      </c>
      <c r="C1607" s="183">
        <v>1889</v>
      </c>
    </row>
    <row r="1608" spans="1:3" ht="12.75">
      <c r="A1608" s="182" t="s">
        <v>1146</v>
      </c>
      <c r="B1608" s="182" t="s">
        <v>1454</v>
      </c>
      <c r="C1608" s="183">
        <v>644.2</v>
      </c>
    </row>
    <row r="1609" spans="1:3" ht="12.75">
      <c r="A1609" s="182" t="s">
        <v>1147</v>
      </c>
      <c r="B1609" s="182" t="s">
        <v>1455</v>
      </c>
      <c r="C1609" s="183">
        <v>515.36</v>
      </c>
    </row>
    <row r="1610" spans="1:3" ht="12.75">
      <c r="A1610" s="182" t="s">
        <v>1148</v>
      </c>
      <c r="B1610" s="182" t="s">
        <v>1456</v>
      </c>
      <c r="C1610" s="183">
        <v>1559</v>
      </c>
    </row>
    <row r="1611" spans="1:3" ht="12.75">
      <c r="A1611" s="182" t="s">
        <v>1149</v>
      </c>
      <c r="B1611" s="182" t="s">
        <v>1457</v>
      </c>
      <c r="C1611" s="183">
        <v>2362</v>
      </c>
    </row>
    <row r="1612" spans="1:3" ht="12.75">
      <c r="A1612" s="182" t="s">
        <v>1150</v>
      </c>
      <c r="B1612" s="182" t="s">
        <v>1458</v>
      </c>
      <c r="C1612" s="183">
        <v>1181</v>
      </c>
    </row>
    <row r="1613" spans="1:3" ht="12.75">
      <c r="A1613" s="182" t="s">
        <v>1151</v>
      </c>
      <c r="B1613" s="182" t="s">
        <v>1459</v>
      </c>
      <c r="C1613" s="183">
        <v>991.53</v>
      </c>
    </row>
    <row r="1614" spans="1:3" ht="12.75">
      <c r="A1614" s="182" t="s">
        <v>1152</v>
      </c>
      <c r="B1614" s="182" t="s">
        <v>1460</v>
      </c>
      <c r="C1614" s="183">
        <v>793.46</v>
      </c>
    </row>
    <row r="1615" spans="1:3" ht="12.75">
      <c r="A1615" s="182" t="s">
        <v>1153</v>
      </c>
      <c r="B1615" s="182" t="s">
        <v>1461</v>
      </c>
      <c r="C1615" s="183">
        <v>2508</v>
      </c>
    </row>
    <row r="1616" spans="1:3" ht="12.75">
      <c r="A1616" s="182" t="s">
        <v>1154</v>
      </c>
      <c r="B1616" s="182" t="s">
        <v>1462</v>
      </c>
      <c r="C1616" s="183">
        <v>3420</v>
      </c>
    </row>
    <row r="1617" spans="1:3" ht="12.75">
      <c r="A1617" s="182" t="s">
        <v>1155</v>
      </c>
      <c r="B1617" s="182" t="s">
        <v>1463</v>
      </c>
      <c r="C1617" s="183">
        <v>1824</v>
      </c>
    </row>
    <row r="1618" spans="1:3" ht="12.75">
      <c r="A1618" s="182" t="s">
        <v>1156</v>
      </c>
      <c r="B1618" s="182" t="s">
        <v>1464</v>
      </c>
      <c r="C1618" s="183">
        <v>594.8</v>
      </c>
    </row>
    <row r="1619" spans="1:3" ht="12.75">
      <c r="A1619" s="182" t="s">
        <v>1157</v>
      </c>
      <c r="B1619" s="182" t="s">
        <v>1465</v>
      </c>
      <c r="C1619" s="183">
        <v>475.84</v>
      </c>
    </row>
    <row r="1620" spans="1:3" ht="12.75">
      <c r="A1620" s="182" t="s">
        <v>1158</v>
      </c>
      <c r="B1620" s="182" t="s">
        <v>1466</v>
      </c>
      <c r="C1620" s="183">
        <v>1505</v>
      </c>
    </row>
    <row r="1621" spans="1:3" ht="12.75">
      <c r="A1621" s="182" t="s">
        <v>1159</v>
      </c>
      <c r="B1621" s="182" t="s">
        <v>1467</v>
      </c>
      <c r="C1621" s="183">
        <v>2280</v>
      </c>
    </row>
    <row r="1622" spans="1:3" ht="12.75">
      <c r="A1622" s="182" t="s">
        <v>1160</v>
      </c>
      <c r="B1622" s="182" t="s">
        <v>1468</v>
      </c>
      <c r="C1622" s="183">
        <v>1140</v>
      </c>
    </row>
    <row r="1623" spans="1:3" ht="12.75">
      <c r="A1623" s="182" t="s">
        <v>1161</v>
      </c>
      <c r="B1623" s="182" t="s">
        <v>1469</v>
      </c>
      <c r="C1623" s="183">
        <v>934</v>
      </c>
    </row>
    <row r="1624" spans="1:3" ht="12.75">
      <c r="A1624" s="182" t="s">
        <v>1162</v>
      </c>
      <c r="B1624" s="182" t="s">
        <v>1470</v>
      </c>
      <c r="C1624" s="183">
        <v>747.43</v>
      </c>
    </row>
    <row r="1625" spans="1:3" ht="12.75">
      <c r="A1625" s="182" t="s">
        <v>1163</v>
      </c>
      <c r="B1625" s="182" t="s">
        <v>1471</v>
      </c>
      <c r="C1625" s="183">
        <v>2362</v>
      </c>
    </row>
    <row r="1626" spans="1:3" ht="12.75">
      <c r="A1626" s="182" t="s">
        <v>1164</v>
      </c>
      <c r="B1626" s="182" t="s">
        <v>1472</v>
      </c>
      <c r="C1626" s="183">
        <v>3220</v>
      </c>
    </row>
    <row r="1627" spans="1:3" ht="12.75">
      <c r="A1627" s="182" t="s">
        <v>1165</v>
      </c>
      <c r="B1627" s="182" t="s">
        <v>1473</v>
      </c>
      <c r="C1627" s="183">
        <v>1718</v>
      </c>
    </row>
    <row r="1628" spans="1:3" ht="12.75">
      <c r="A1628" s="182" t="s">
        <v>1166</v>
      </c>
      <c r="B1628" s="182" t="s">
        <v>1474</v>
      </c>
      <c r="C1628" s="183">
        <v>560.29</v>
      </c>
    </row>
    <row r="1629" spans="1:3" ht="12.75">
      <c r="A1629" s="182" t="s">
        <v>1167</v>
      </c>
      <c r="B1629" s="182" t="s">
        <v>1475</v>
      </c>
      <c r="C1629" s="183">
        <v>448.23</v>
      </c>
    </row>
    <row r="1630" spans="1:3" ht="12.75">
      <c r="A1630" s="182" t="s">
        <v>1168</v>
      </c>
      <c r="B1630" s="182" t="s">
        <v>1476</v>
      </c>
      <c r="C1630" s="183">
        <v>1417</v>
      </c>
    </row>
    <row r="1631" spans="1:3" ht="12.75">
      <c r="A1631" s="182" t="s">
        <v>1169</v>
      </c>
      <c r="B1631" s="182" t="s">
        <v>1477</v>
      </c>
      <c r="C1631" s="183">
        <v>2147</v>
      </c>
    </row>
    <row r="1632" spans="1:3" ht="12.75">
      <c r="A1632" s="182" t="s">
        <v>1170</v>
      </c>
      <c r="B1632" s="182" t="s">
        <v>1478</v>
      </c>
      <c r="C1632" s="183">
        <v>1074</v>
      </c>
    </row>
    <row r="1633" spans="1:3" ht="12.75">
      <c r="A1633" s="182" t="s">
        <v>1171</v>
      </c>
      <c r="B1633" s="182" t="s">
        <v>1479</v>
      </c>
      <c r="C1633" s="183">
        <v>863.82</v>
      </c>
    </row>
    <row r="1634" spans="1:3" ht="12.75">
      <c r="A1634" s="182" t="s">
        <v>1172</v>
      </c>
      <c r="B1634" s="182" t="s">
        <v>1480</v>
      </c>
      <c r="C1634" s="183">
        <v>691.27</v>
      </c>
    </row>
    <row r="1635" spans="1:3" ht="12.75">
      <c r="A1635" s="182" t="s">
        <v>1173</v>
      </c>
      <c r="B1635" s="182" t="s">
        <v>1481</v>
      </c>
      <c r="C1635" s="183">
        <v>2185</v>
      </c>
    </row>
    <row r="1636" spans="1:3" ht="12.75">
      <c r="A1636" s="182" t="s">
        <v>1174</v>
      </c>
      <c r="B1636" s="182" t="s">
        <v>1482</v>
      </c>
      <c r="C1636" s="183">
        <v>2979</v>
      </c>
    </row>
    <row r="1637" spans="1:3" ht="12.75">
      <c r="A1637" s="182" t="s">
        <v>1175</v>
      </c>
      <c r="B1637" s="182" t="s">
        <v>1483</v>
      </c>
      <c r="C1637" s="183">
        <v>1589</v>
      </c>
    </row>
    <row r="1638" spans="1:3" ht="12.75">
      <c r="A1638" s="182" t="s">
        <v>1176</v>
      </c>
      <c r="B1638" s="182" t="s">
        <v>1484</v>
      </c>
      <c r="C1638" s="183">
        <v>518.19</v>
      </c>
    </row>
    <row r="1639" spans="1:3" ht="12.75">
      <c r="A1639" s="182" t="s">
        <v>1177</v>
      </c>
      <c r="B1639" s="182" t="s">
        <v>1485</v>
      </c>
      <c r="C1639" s="183">
        <v>414.55</v>
      </c>
    </row>
    <row r="1640" spans="1:3" ht="12.75">
      <c r="A1640" s="182" t="s">
        <v>1178</v>
      </c>
      <c r="B1640" s="182" t="s">
        <v>1486</v>
      </c>
      <c r="C1640" s="183">
        <v>1311</v>
      </c>
    </row>
    <row r="1641" spans="1:3" ht="12.75">
      <c r="A1641" s="182" t="s">
        <v>1179</v>
      </c>
      <c r="B1641" s="182" t="s">
        <v>1487</v>
      </c>
      <c r="C1641" s="183">
        <v>1986</v>
      </c>
    </row>
    <row r="1642" spans="1:3" ht="12.75">
      <c r="A1642" s="182" t="s">
        <v>1180</v>
      </c>
      <c r="B1642" s="182" t="s">
        <v>1488</v>
      </c>
      <c r="C1642" s="183">
        <v>993</v>
      </c>
    </row>
    <row r="1643" spans="1:3" ht="12.75">
      <c r="A1643" s="182" t="s">
        <v>1181</v>
      </c>
      <c r="B1643" s="182" t="s">
        <v>1489</v>
      </c>
      <c r="C1643" s="183">
        <v>797.99</v>
      </c>
    </row>
    <row r="1644" spans="1:3" ht="12.75">
      <c r="A1644" s="182" t="s">
        <v>1182</v>
      </c>
      <c r="B1644" s="182" t="s">
        <v>1490</v>
      </c>
      <c r="C1644" s="183">
        <v>638.59</v>
      </c>
    </row>
    <row r="1645" spans="1:3" ht="12.75">
      <c r="A1645" s="182" t="s">
        <v>1183</v>
      </c>
      <c r="B1645" s="182" t="s">
        <v>1491</v>
      </c>
      <c r="C1645" s="183">
        <v>2105</v>
      </c>
    </row>
    <row r="1646" spans="1:3" ht="12.75">
      <c r="A1646" s="182" t="s">
        <v>1184</v>
      </c>
      <c r="B1646" s="182" t="s">
        <v>1492</v>
      </c>
      <c r="C1646" s="183">
        <v>2871</v>
      </c>
    </row>
    <row r="1647" spans="1:3" ht="12.75">
      <c r="A1647" s="182" t="s">
        <v>1185</v>
      </c>
      <c r="B1647" s="182" t="s">
        <v>1493</v>
      </c>
      <c r="C1647" s="183">
        <v>1531</v>
      </c>
    </row>
    <row r="1648" spans="1:3" ht="12.75">
      <c r="A1648" s="182" t="s">
        <v>1186</v>
      </c>
      <c r="B1648" s="182" t="s">
        <v>1494</v>
      </c>
      <c r="C1648" s="183">
        <v>478.7</v>
      </c>
    </row>
    <row r="1649" spans="1:3" ht="12.75">
      <c r="A1649" s="182" t="s">
        <v>1187</v>
      </c>
      <c r="B1649" s="182" t="s">
        <v>1495</v>
      </c>
      <c r="C1649" s="183">
        <v>382.96</v>
      </c>
    </row>
    <row r="1650" spans="1:3" ht="12.75">
      <c r="A1650" s="182" t="s">
        <v>1188</v>
      </c>
      <c r="B1650" s="182" t="s">
        <v>1496</v>
      </c>
      <c r="C1650" s="183">
        <v>1263</v>
      </c>
    </row>
    <row r="1651" spans="1:3" ht="12.75">
      <c r="A1651" s="182" t="s">
        <v>1189</v>
      </c>
      <c r="B1651" s="182" t="s">
        <v>1497</v>
      </c>
      <c r="C1651" s="183">
        <v>1914</v>
      </c>
    </row>
    <row r="1652" spans="1:3" ht="12.75">
      <c r="A1652" s="182" t="s">
        <v>1190</v>
      </c>
      <c r="B1652" s="182" t="s">
        <v>1498</v>
      </c>
      <c r="C1652" s="183">
        <v>957</v>
      </c>
    </row>
    <row r="1653" spans="1:3" ht="12.75">
      <c r="A1653" s="182" t="s">
        <v>1191</v>
      </c>
      <c r="B1653" s="182" t="s">
        <v>1499</v>
      </c>
      <c r="C1653" s="183">
        <v>2400.48</v>
      </c>
    </row>
    <row r="1654" spans="1:3" ht="12.75">
      <c r="A1654" s="182" t="s">
        <v>1192</v>
      </c>
      <c r="B1654" s="182" t="s">
        <v>1500</v>
      </c>
      <c r="C1654" s="183">
        <v>1920.96</v>
      </c>
    </row>
    <row r="1655" spans="1:3" ht="12.75">
      <c r="A1655" s="182" t="s">
        <v>1193</v>
      </c>
      <c r="B1655" s="182" t="s">
        <v>1501</v>
      </c>
      <c r="C1655" s="183">
        <v>5808</v>
      </c>
    </row>
    <row r="1656" spans="1:3" ht="12.75">
      <c r="A1656" s="182" t="s">
        <v>1194</v>
      </c>
      <c r="B1656" s="182" t="s">
        <v>1502</v>
      </c>
      <c r="C1656" s="183">
        <v>7920</v>
      </c>
    </row>
    <row r="1657" spans="1:3" ht="12.75">
      <c r="A1657" s="182" t="s">
        <v>1195</v>
      </c>
      <c r="B1657" s="182" t="s">
        <v>1503</v>
      </c>
      <c r="C1657" s="183">
        <v>4224</v>
      </c>
    </row>
    <row r="1658" spans="1:3" ht="12.75">
      <c r="A1658" s="182" t="s">
        <v>1196</v>
      </c>
      <c r="B1658" s="182" t="s">
        <v>1504</v>
      </c>
      <c r="C1658" s="183">
        <v>1440</v>
      </c>
    </row>
    <row r="1659" spans="1:3" ht="12.75">
      <c r="A1659" s="182" t="s">
        <v>1210</v>
      </c>
      <c r="B1659" s="182" t="s">
        <v>1532</v>
      </c>
      <c r="C1659" s="183">
        <v>1152</v>
      </c>
    </row>
    <row r="1660" spans="1:3" ht="12.75">
      <c r="A1660" s="182" t="s">
        <v>1211</v>
      </c>
      <c r="B1660" s="182" t="s">
        <v>1533</v>
      </c>
      <c r="C1660" s="183">
        <v>3485</v>
      </c>
    </row>
    <row r="1661" spans="1:3" ht="12.75">
      <c r="A1661" s="182" t="s">
        <v>1212</v>
      </c>
      <c r="B1661" s="182" t="s">
        <v>1534</v>
      </c>
      <c r="C1661" s="183">
        <v>5280</v>
      </c>
    </row>
    <row r="1662" spans="1:3" ht="12.75">
      <c r="A1662" s="182" t="s">
        <v>1213</v>
      </c>
      <c r="B1662" s="182" t="s">
        <v>1535</v>
      </c>
      <c r="C1662" s="183">
        <v>2640</v>
      </c>
    </row>
    <row r="1663" spans="1:3" ht="12.75">
      <c r="A1663" s="182" t="s">
        <v>1214</v>
      </c>
      <c r="B1663" s="182" t="s">
        <v>1536</v>
      </c>
      <c r="C1663" s="183">
        <v>2321.3</v>
      </c>
    </row>
    <row r="1664" spans="1:3" ht="12.75">
      <c r="A1664" s="182" t="s">
        <v>1215</v>
      </c>
      <c r="B1664" s="182" t="s">
        <v>1537</v>
      </c>
      <c r="C1664" s="183">
        <v>1857.6</v>
      </c>
    </row>
    <row r="1665" spans="1:3" ht="12.75">
      <c r="A1665" s="182" t="s">
        <v>1216</v>
      </c>
      <c r="B1665" s="182" t="s">
        <v>1538</v>
      </c>
      <c r="C1665" s="183">
        <v>5616</v>
      </c>
    </row>
    <row r="1666" spans="1:3" ht="12.75">
      <c r="A1666" s="182" t="s">
        <v>1217</v>
      </c>
      <c r="B1666" s="182" t="s">
        <v>1539</v>
      </c>
      <c r="C1666" s="183">
        <v>7659</v>
      </c>
    </row>
    <row r="1667" spans="1:3" ht="12.75">
      <c r="A1667" s="182" t="s">
        <v>1218</v>
      </c>
      <c r="B1667" s="182" t="s">
        <v>1540</v>
      </c>
      <c r="C1667" s="183">
        <v>4085</v>
      </c>
    </row>
    <row r="1668" spans="1:3" ht="12.75">
      <c r="A1668" s="182" t="s">
        <v>1219</v>
      </c>
      <c r="B1668" s="182" t="s">
        <v>1541</v>
      </c>
      <c r="C1668" s="183">
        <v>1392.5</v>
      </c>
    </row>
    <row r="1669" spans="1:3" ht="12.75">
      <c r="A1669" s="182" t="s">
        <v>1220</v>
      </c>
      <c r="B1669" s="182" t="s">
        <v>1542</v>
      </c>
      <c r="C1669" s="183">
        <v>1114</v>
      </c>
    </row>
    <row r="1670" spans="1:3" ht="12.75">
      <c r="A1670" s="182" t="s">
        <v>1221</v>
      </c>
      <c r="B1670" s="182" t="s">
        <v>1543</v>
      </c>
      <c r="C1670" s="183">
        <v>3370</v>
      </c>
    </row>
    <row r="1671" spans="1:3" ht="12.75">
      <c r="A1671" s="182" t="s">
        <v>1222</v>
      </c>
      <c r="B1671" s="182" t="s">
        <v>1544</v>
      </c>
      <c r="C1671" s="183">
        <v>5106</v>
      </c>
    </row>
    <row r="1672" spans="1:3" ht="12.75">
      <c r="A1672" s="182" t="s">
        <v>1223</v>
      </c>
      <c r="B1672" s="182" t="s">
        <v>1545</v>
      </c>
      <c r="C1672" s="183">
        <v>2553</v>
      </c>
    </row>
    <row r="1673" spans="1:3" ht="12.75">
      <c r="A1673" s="182" t="s">
        <v>1224</v>
      </c>
      <c r="B1673" s="182" t="s">
        <v>1546</v>
      </c>
      <c r="C1673" s="183">
        <v>2173.6</v>
      </c>
    </row>
    <row r="1674" spans="1:3" ht="12.75">
      <c r="A1674" s="182" t="s">
        <v>1225</v>
      </c>
      <c r="B1674" s="182" t="s">
        <v>1547</v>
      </c>
      <c r="C1674" s="183">
        <v>1739.4</v>
      </c>
    </row>
    <row r="1675" spans="1:3" ht="12.75">
      <c r="A1675" s="182" t="s">
        <v>1226</v>
      </c>
      <c r="B1675" s="182" t="s">
        <v>1548</v>
      </c>
      <c r="C1675" s="183">
        <v>5259</v>
      </c>
    </row>
    <row r="1676" spans="1:3" ht="12.75">
      <c r="A1676" s="182" t="s">
        <v>1227</v>
      </c>
      <c r="B1676" s="182" t="s">
        <v>1549</v>
      </c>
      <c r="C1676" s="183">
        <v>7172</v>
      </c>
    </row>
    <row r="1677" spans="1:3" ht="12.75">
      <c r="A1677" s="182" t="s">
        <v>1228</v>
      </c>
      <c r="B1677" s="182" t="s">
        <v>1550</v>
      </c>
      <c r="C1677" s="183">
        <v>3825</v>
      </c>
    </row>
    <row r="1678" spans="1:3" ht="12.75">
      <c r="A1678" s="182" t="s">
        <v>1229</v>
      </c>
      <c r="B1678" s="182" t="s">
        <v>1551</v>
      </c>
      <c r="C1678" s="183">
        <v>1303.9</v>
      </c>
    </row>
    <row r="1679" spans="1:3" ht="12.75">
      <c r="A1679" s="182" t="s">
        <v>1230</v>
      </c>
      <c r="B1679" s="182" t="s">
        <v>1552</v>
      </c>
      <c r="C1679" s="183">
        <v>1043.12</v>
      </c>
    </row>
    <row r="1680" spans="1:3" ht="12.75">
      <c r="A1680" s="182" t="s">
        <v>1231</v>
      </c>
      <c r="B1680" s="182" t="s">
        <v>1553</v>
      </c>
      <c r="C1680" s="183">
        <v>3155</v>
      </c>
    </row>
    <row r="1681" spans="1:3" ht="12.75">
      <c r="A1681" s="182" t="s">
        <v>1232</v>
      </c>
      <c r="B1681" s="182" t="s">
        <v>1554</v>
      </c>
      <c r="C1681" s="183">
        <v>4781</v>
      </c>
    </row>
    <row r="1682" spans="1:3" ht="12.75">
      <c r="A1682" s="182" t="s">
        <v>1233</v>
      </c>
      <c r="B1682" s="182" t="s">
        <v>1555</v>
      </c>
      <c r="C1682" s="183">
        <v>2391</v>
      </c>
    </row>
    <row r="1683" spans="1:3" ht="12.75">
      <c r="A1683" s="182" t="s">
        <v>1234</v>
      </c>
      <c r="B1683" s="182" t="s">
        <v>1556</v>
      </c>
      <c r="C1683" s="183">
        <v>2034.91</v>
      </c>
    </row>
    <row r="1684" spans="1:3" ht="12.75">
      <c r="A1684" s="182" t="s">
        <v>1235</v>
      </c>
      <c r="B1684" s="182" t="s">
        <v>1557</v>
      </c>
      <c r="C1684" s="183">
        <v>1628.41</v>
      </c>
    </row>
    <row r="1685" spans="1:3" ht="12.75">
      <c r="A1685" s="182" t="s">
        <v>1236</v>
      </c>
      <c r="B1685" s="182" t="s">
        <v>1558</v>
      </c>
      <c r="C1685" s="183">
        <v>4923</v>
      </c>
    </row>
    <row r="1686" spans="1:3" ht="12.75">
      <c r="A1686" s="182" t="s">
        <v>1237</v>
      </c>
      <c r="B1686" s="182" t="s">
        <v>1559</v>
      </c>
      <c r="C1686" s="183">
        <v>6714</v>
      </c>
    </row>
    <row r="1687" spans="1:3" ht="12.75">
      <c r="A1687" s="182" t="s">
        <v>1238</v>
      </c>
      <c r="B1687" s="182" t="s">
        <v>1560</v>
      </c>
      <c r="C1687" s="183">
        <v>3581</v>
      </c>
    </row>
    <row r="1688" spans="1:3" ht="12.75">
      <c r="A1688" s="182" t="s">
        <v>1239</v>
      </c>
      <c r="B1688" s="182" t="s">
        <v>1561</v>
      </c>
      <c r="C1688" s="183">
        <v>1220.7</v>
      </c>
    </row>
    <row r="1689" spans="1:3" ht="12.75">
      <c r="A1689" s="182" t="s">
        <v>1240</v>
      </c>
      <c r="B1689" s="182" t="s">
        <v>1562</v>
      </c>
      <c r="C1689" s="183">
        <v>976.56</v>
      </c>
    </row>
    <row r="1690" spans="1:3" ht="12.75">
      <c r="A1690" s="182" t="s">
        <v>1241</v>
      </c>
      <c r="B1690" s="182" t="s">
        <v>1563</v>
      </c>
      <c r="C1690" s="183">
        <v>2954</v>
      </c>
    </row>
    <row r="1691" spans="1:3" ht="12.75">
      <c r="A1691" s="182" t="s">
        <v>1242</v>
      </c>
      <c r="B1691" s="182" t="s">
        <v>1564</v>
      </c>
      <c r="C1691" s="183">
        <v>4476</v>
      </c>
    </row>
    <row r="1692" spans="1:3" ht="12.75">
      <c r="A1692" s="182" t="s">
        <v>1243</v>
      </c>
      <c r="B1692" s="182" t="s">
        <v>1565</v>
      </c>
      <c r="C1692" s="183">
        <v>2238</v>
      </c>
    </row>
    <row r="1693" spans="1:3" ht="12.75">
      <c r="A1693" s="182" t="s">
        <v>1244</v>
      </c>
      <c r="B1693" s="182" t="s">
        <v>1566</v>
      </c>
      <c r="C1693" s="183">
        <v>1935.24</v>
      </c>
    </row>
    <row r="1694" spans="1:3" ht="12.75">
      <c r="A1694" s="182" t="s">
        <v>1245</v>
      </c>
      <c r="B1694" s="182" t="s">
        <v>1567</v>
      </c>
      <c r="C1694" s="183">
        <v>1548.65</v>
      </c>
    </row>
    <row r="1695" spans="1:3" ht="12.75">
      <c r="A1695" s="182" t="s">
        <v>1246</v>
      </c>
      <c r="B1695" s="182" t="s">
        <v>1568</v>
      </c>
      <c r="C1695" s="183">
        <v>4896</v>
      </c>
    </row>
    <row r="1696" spans="1:3" ht="12.75">
      <c r="A1696" s="182" t="s">
        <v>1247</v>
      </c>
      <c r="B1696" s="182" t="s">
        <v>1569</v>
      </c>
      <c r="C1696" s="183">
        <v>6676</v>
      </c>
    </row>
    <row r="1697" spans="1:3" ht="12.75">
      <c r="A1697" s="182" t="s">
        <v>1248</v>
      </c>
      <c r="B1697" s="182" t="s">
        <v>1570</v>
      </c>
      <c r="C1697" s="183">
        <v>3561</v>
      </c>
    </row>
    <row r="1698" spans="1:3" ht="12.75">
      <c r="A1698" s="182" t="s">
        <v>1249</v>
      </c>
      <c r="B1698" s="182" t="s">
        <v>1571</v>
      </c>
      <c r="C1698" s="183">
        <v>1160.91</v>
      </c>
    </row>
    <row r="1699" spans="1:3" ht="12.75">
      <c r="A1699" s="182" t="s">
        <v>1250</v>
      </c>
      <c r="B1699" s="182" t="s">
        <v>1572</v>
      </c>
      <c r="C1699" s="183">
        <v>928.73</v>
      </c>
    </row>
    <row r="1700" spans="1:3" ht="12.75">
      <c r="A1700" s="182" t="s">
        <v>1251</v>
      </c>
      <c r="B1700" s="182" t="s">
        <v>1573</v>
      </c>
      <c r="C1700" s="183">
        <v>2938</v>
      </c>
    </row>
    <row r="1701" spans="1:3" ht="12.75">
      <c r="A1701" s="182" t="s">
        <v>1252</v>
      </c>
      <c r="B1701" s="182" t="s">
        <v>1574</v>
      </c>
      <c r="C1701" s="183">
        <v>4451</v>
      </c>
    </row>
    <row r="1702" spans="1:3" ht="12.75">
      <c r="A1702" s="182" t="s">
        <v>1253</v>
      </c>
      <c r="B1702" s="182" t="s">
        <v>1575</v>
      </c>
      <c r="C1702" s="183">
        <v>2226</v>
      </c>
    </row>
    <row r="1703" spans="1:3" ht="12.75">
      <c r="A1703" s="182" t="s">
        <v>1254</v>
      </c>
      <c r="B1703" s="182" t="s">
        <v>1576</v>
      </c>
      <c r="C1703" s="183">
        <v>1821.76</v>
      </c>
    </row>
    <row r="1704" spans="1:3" ht="12.75">
      <c r="A1704" s="182" t="s">
        <v>1255</v>
      </c>
      <c r="B1704" s="182" t="s">
        <v>1577</v>
      </c>
      <c r="C1704" s="183">
        <v>1457.85</v>
      </c>
    </row>
    <row r="1705" spans="1:3" ht="12.75">
      <c r="A1705" s="182" t="s">
        <v>1256</v>
      </c>
      <c r="B1705" s="182" t="s">
        <v>1578</v>
      </c>
      <c r="C1705" s="183">
        <v>4609</v>
      </c>
    </row>
    <row r="1706" spans="1:3" ht="12.75">
      <c r="A1706" s="182" t="s">
        <v>1257</v>
      </c>
      <c r="B1706" s="182" t="s">
        <v>1579</v>
      </c>
      <c r="C1706" s="183">
        <v>6285</v>
      </c>
    </row>
    <row r="1707" spans="1:3" ht="12.75">
      <c r="A1707" s="182" t="s">
        <v>1258</v>
      </c>
      <c r="B1707" s="182" t="s">
        <v>1580</v>
      </c>
      <c r="C1707" s="183">
        <v>3352</v>
      </c>
    </row>
    <row r="1708" spans="1:3" ht="12.75">
      <c r="A1708" s="182" t="s">
        <v>1259</v>
      </c>
      <c r="B1708" s="182" t="s">
        <v>1581</v>
      </c>
      <c r="C1708" s="183">
        <v>1092.84</v>
      </c>
    </row>
    <row r="1709" spans="1:3" ht="12.75">
      <c r="A1709" s="182" t="s">
        <v>1260</v>
      </c>
      <c r="B1709" s="182" t="s">
        <v>1582</v>
      </c>
      <c r="C1709" s="183">
        <v>874.27</v>
      </c>
    </row>
    <row r="1710" spans="1:3" ht="12.75">
      <c r="A1710" s="182" t="s">
        <v>1261</v>
      </c>
      <c r="B1710" s="182" t="s">
        <v>1583</v>
      </c>
      <c r="C1710" s="183">
        <v>2765</v>
      </c>
    </row>
    <row r="1711" spans="1:3" ht="12.75">
      <c r="A1711" s="182" t="s">
        <v>1262</v>
      </c>
      <c r="B1711" s="182" t="s">
        <v>1584</v>
      </c>
      <c r="C1711" s="183">
        <v>4190</v>
      </c>
    </row>
    <row r="1712" spans="1:3" ht="12.75">
      <c r="A1712" s="182" t="s">
        <v>1263</v>
      </c>
      <c r="B1712" s="182" t="s">
        <v>1585</v>
      </c>
      <c r="C1712" s="183">
        <v>2095</v>
      </c>
    </row>
    <row r="1713" spans="1:3" ht="12.75">
      <c r="A1713" s="182" t="s">
        <v>1264</v>
      </c>
      <c r="B1713" s="182" t="s">
        <v>1586</v>
      </c>
      <c r="C1713" s="183">
        <v>1716.28</v>
      </c>
    </row>
    <row r="1714" spans="1:3" ht="12.75">
      <c r="A1714" s="182" t="s">
        <v>1265</v>
      </c>
      <c r="B1714" s="182" t="s">
        <v>1587</v>
      </c>
      <c r="C1714" s="183">
        <v>1373.43</v>
      </c>
    </row>
    <row r="1715" spans="1:3" ht="12.75">
      <c r="A1715" s="182" t="s">
        <v>1266</v>
      </c>
      <c r="B1715" s="182" t="s">
        <v>1588</v>
      </c>
      <c r="C1715" s="183">
        <v>4341</v>
      </c>
    </row>
    <row r="1716" spans="1:3" ht="12.75">
      <c r="A1716" s="182" t="s">
        <v>1267</v>
      </c>
      <c r="B1716" s="182" t="s">
        <v>1589</v>
      </c>
      <c r="C1716" s="183">
        <v>5919</v>
      </c>
    </row>
    <row r="1717" spans="1:3" ht="12.75">
      <c r="A1717" s="182" t="s">
        <v>1268</v>
      </c>
      <c r="B1717" s="182" t="s">
        <v>1590</v>
      </c>
      <c r="C1717" s="183">
        <v>3157</v>
      </c>
    </row>
    <row r="1718" spans="1:3" ht="12.75">
      <c r="A1718" s="182" t="s">
        <v>1269</v>
      </c>
      <c r="B1718" s="182" t="s">
        <v>1591</v>
      </c>
      <c r="C1718" s="183">
        <v>1029.56</v>
      </c>
    </row>
    <row r="1719" spans="1:3" ht="12.75">
      <c r="A1719" s="182" t="s">
        <v>1270</v>
      </c>
      <c r="B1719" s="182" t="s">
        <v>1592</v>
      </c>
      <c r="C1719" s="183">
        <v>823.65</v>
      </c>
    </row>
    <row r="1720" spans="1:3" ht="12.75">
      <c r="A1720" s="182" t="s">
        <v>1271</v>
      </c>
      <c r="B1720" s="182" t="s">
        <v>1593</v>
      </c>
      <c r="C1720" s="183">
        <v>2604</v>
      </c>
    </row>
    <row r="1721" spans="1:3" ht="12.75">
      <c r="A1721" s="182" t="s">
        <v>1272</v>
      </c>
      <c r="B1721" s="182" t="s">
        <v>1594</v>
      </c>
      <c r="C1721" s="183">
        <v>3946</v>
      </c>
    </row>
    <row r="1722" spans="1:3" ht="12.75">
      <c r="A1722" s="182" t="s">
        <v>1273</v>
      </c>
      <c r="B1722" s="182" t="s">
        <v>1595</v>
      </c>
      <c r="C1722" s="183">
        <v>1973</v>
      </c>
    </row>
    <row r="1723" spans="1:3" ht="12.75">
      <c r="A1723" s="182" t="s">
        <v>1274</v>
      </c>
      <c r="B1723" s="182" t="s">
        <v>1596</v>
      </c>
      <c r="C1723" s="183">
        <v>1598.72</v>
      </c>
    </row>
    <row r="1724" spans="1:3" ht="12.75">
      <c r="A1724" s="182" t="s">
        <v>1275</v>
      </c>
      <c r="B1724" s="182" t="s">
        <v>1597</v>
      </c>
      <c r="C1724" s="183">
        <v>1279.36</v>
      </c>
    </row>
    <row r="1725" spans="1:3" ht="12.75">
      <c r="A1725" s="182" t="s">
        <v>1276</v>
      </c>
      <c r="B1725" s="182" t="s">
        <v>1598</v>
      </c>
      <c r="C1725" s="183">
        <v>4220</v>
      </c>
    </row>
    <row r="1726" spans="1:3" ht="12.75">
      <c r="A1726" s="182" t="s">
        <v>1277</v>
      </c>
      <c r="B1726" s="182" t="s">
        <v>1599</v>
      </c>
      <c r="C1726" s="183">
        <v>5754</v>
      </c>
    </row>
    <row r="1727" spans="1:3" ht="12.75">
      <c r="A1727" s="182" t="s">
        <v>1278</v>
      </c>
      <c r="B1727" s="182" t="s">
        <v>1600</v>
      </c>
      <c r="C1727" s="183">
        <v>3069</v>
      </c>
    </row>
    <row r="1728" spans="1:3" ht="12.75">
      <c r="A1728" s="182" t="s">
        <v>1279</v>
      </c>
      <c r="B1728" s="182" t="s">
        <v>1601</v>
      </c>
      <c r="C1728" s="183">
        <v>959.04</v>
      </c>
    </row>
    <row r="1729" spans="1:3" ht="12.75">
      <c r="A1729" s="182" t="s">
        <v>1280</v>
      </c>
      <c r="B1729" s="182" t="s">
        <v>1602</v>
      </c>
      <c r="C1729" s="183">
        <v>767.23</v>
      </c>
    </row>
    <row r="1730" spans="1:3" ht="12.75">
      <c r="A1730" s="182" t="s">
        <v>1281</v>
      </c>
      <c r="B1730" s="182" t="s">
        <v>1603</v>
      </c>
      <c r="C1730" s="183">
        <v>2532</v>
      </c>
    </row>
    <row r="1731" spans="1:3" ht="12.75">
      <c r="A1731" s="182" t="s">
        <v>1282</v>
      </c>
      <c r="B1731" s="182" t="s">
        <v>1604</v>
      </c>
      <c r="C1731" s="183">
        <v>3836</v>
      </c>
    </row>
    <row r="1732" spans="1:3" ht="12.75">
      <c r="A1732" s="182" t="s">
        <v>1283</v>
      </c>
      <c r="B1732" s="182" t="s">
        <v>1605</v>
      </c>
      <c r="C1732" s="183">
        <v>1918</v>
      </c>
    </row>
    <row r="1733" spans="1:3" ht="12.75">
      <c r="A1733" s="182" t="s">
        <v>2794</v>
      </c>
      <c r="B1733" s="182" t="s">
        <v>2795</v>
      </c>
      <c r="C1733" s="183">
        <v>6050</v>
      </c>
    </row>
    <row r="1734" spans="1:3" ht="12.75">
      <c r="A1734" s="182" t="s">
        <v>2796</v>
      </c>
      <c r="B1734" s="182" t="s">
        <v>2797</v>
      </c>
      <c r="C1734" s="183">
        <v>8250</v>
      </c>
    </row>
    <row r="1735" spans="1:3" ht="12.75">
      <c r="A1735" s="182" t="s">
        <v>2798</v>
      </c>
      <c r="B1735" s="182" t="s">
        <v>2799</v>
      </c>
      <c r="C1735" s="183">
        <v>4400</v>
      </c>
    </row>
    <row r="1736" spans="1:3" ht="12.75">
      <c r="A1736" s="182" t="s">
        <v>2800</v>
      </c>
      <c r="B1736" s="182" t="s">
        <v>2801</v>
      </c>
      <c r="C1736" s="183">
        <v>3630</v>
      </c>
    </row>
    <row r="1737" spans="1:3" ht="12.75">
      <c r="A1737" s="182" t="s">
        <v>2802</v>
      </c>
      <c r="B1737" s="182" t="s">
        <v>2803</v>
      </c>
      <c r="C1737" s="183">
        <v>5500</v>
      </c>
    </row>
    <row r="1738" spans="1:3" ht="12.75">
      <c r="A1738" s="182" t="s">
        <v>2804</v>
      </c>
      <c r="B1738" s="182" t="s">
        <v>2805</v>
      </c>
      <c r="C1738" s="183">
        <v>2750</v>
      </c>
    </row>
    <row r="1739" spans="1:3" ht="12.75">
      <c r="A1739" s="182" t="s">
        <v>2806</v>
      </c>
      <c r="B1739" s="182" t="s">
        <v>2807</v>
      </c>
      <c r="C1739" s="183">
        <v>5850</v>
      </c>
    </row>
    <row r="1740" spans="1:3" ht="12.75">
      <c r="A1740" s="182" t="s">
        <v>2808</v>
      </c>
      <c r="B1740" s="182" t="s">
        <v>2809</v>
      </c>
      <c r="C1740" s="183">
        <v>7978</v>
      </c>
    </row>
    <row r="1741" spans="1:3" ht="12.75">
      <c r="A1741" s="182" t="s">
        <v>2810</v>
      </c>
      <c r="B1741" s="182" t="s">
        <v>2811</v>
      </c>
      <c r="C1741" s="183">
        <v>4255</v>
      </c>
    </row>
    <row r="1742" spans="1:3" ht="12.75">
      <c r="A1742" s="182" t="s">
        <v>2812</v>
      </c>
      <c r="B1742" s="182" t="s">
        <v>2813</v>
      </c>
      <c r="C1742" s="183">
        <v>3510</v>
      </c>
    </row>
    <row r="1743" spans="1:3" ht="12.75">
      <c r="A1743" s="182" t="s">
        <v>2814</v>
      </c>
      <c r="B1743" s="182" t="s">
        <v>2815</v>
      </c>
      <c r="C1743" s="183">
        <v>5318</v>
      </c>
    </row>
    <row r="1744" spans="1:3" ht="12.75">
      <c r="A1744" s="182" t="s">
        <v>2816</v>
      </c>
      <c r="B1744" s="182" t="s">
        <v>2817</v>
      </c>
      <c r="C1744" s="183">
        <v>2659</v>
      </c>
    </row>
    <row r="1745" spans="1:3" ht="12.75">
      <c r="A1745" s="182" t="s">
        <v>2818</v>
      </c>
      <c r="B1745" s="182" t="s">
        <v>2819</v>
      </c>
      <c r="C1745" s="183">
        <v>5478</v>
      </c>
    </row>
    <row r="1746" spans="1:3" ht="12.75">
      <c r="A1746" s="182" t="s">
        <v>2820</v>
      </c>
      <c r="B1746" s="182" t="s">
        <v>2821</v>
      </c>
      <c r="C1746" s="183">
        <v>7470</v>
      </c>
    </row>
    <row r="1747" spans="1:3" ht="12.75">
      <c r="A1747" s="182" t="s">
        <v>2822</v>
      </c>
      <c r="B1747" s="182" t="s">
        <v>2823</v>
      </c>
      <c r="C1747" s="183">
        <v>3984</v>
      </c>
    </row>
    <row r="1748" spans="1:3" ht="12.75">
      <c r="A1748" s="182" t="s">
        <v>2824</v>
      </c>
      <c r="B1748" s="182" t="s">
        <v>2825</v>
      </c>
      <c r="C1748" s="183">
        <v>3287</v>
      </c>
    </row>
    <row r="1749" spans="1:3" ht="12.75">
      <c r="A1749" s="182" t="s">
        <v>2826</v>
      </c>
      <c r="B1749" s="182" t="s">
        <v>2827</v>
      </c>
      <c r="C1749" s="183">
        <v>4980</v>
      </c>
    </row>
    <row r="1750" spans="1:3" ht="12.75">
      <c r="A1750" s="182" t="s">
        <v>2828</v>
      </c>
      <c r="B1750" s="182" t="s">
        <v>2829</v>
      </c>
      <c r="C1750" s="183">
        <v>2490</v>
      </c>
    </row>
    <row r="1751" spans="1:3" ht="12.75">
      <c r="A1751" s="182" t="s">
        <v>2830</v>
      </c>
      <c r="B1751" s="182" t="s">
        <v>2831</v>
      </c>
      <c r="C1751" s="183">
        <v>5129</v>
      </c>
    </row>
    <row r="1752" spans="1:3" ht="12.75">
      <c r="A1752" s="182" t="s">
        <v>2832</v>
      </c>
      <c r="B1752" s="182" t="s">
        <v>2833</v>
      </c>
      <c r="C1752" s="183">
        <v>6994</v>
      </c>
    </row>
    <row r="1753" spans="1:3" ht="12.75">
      <c r="A1753" s="182" t="s">
        <v>2834</v>
      </c>
      <c r="B1753" s="182" t="s">
        <v>2835</v>
      </c>
      <c r="C1753" s="183">
        <v>3730</v>
      </c>
    </row>
    <row r="1754" spans="1:3" ht="12.75">
      <c r="A1754" s="182" t="s">
        <v>2836</v>
      </c>
      <c r="B1754" s="182" t="s">
        <v>2837</v>
      </c>
      <c r="C1754" s="183">
        <v>3077</v>
      </c>
    </row>
    <row r="1755" spans="1:3" ht="12.75">
      <c r="A1755" s="182" t="s">
        <v>2838</v>
      </c>
      <c r="B1755" s="182" t="s">
        <v>2839</v>
      </c>
      <c r="C1755" s="183">
        <v>4662</v>
      </c>
    </row>
    <row r="1756" spans="1:3" ht="12.75">
      <c r="A1756" s="182" t="s">
        <v>2840</v>
      </c>
      <c r="B1756" s="182" t="s">
        <v>2841</v>
      </c>
      <c r="C1756" s="183">
        <v>2331</v>
      </c>
    </row>
    <row r="1757" spans="1:3" ht="12.75">
      <c r="A1757" s="182" t="s">
        <v>2842</v>
      </c>
      <c r="B1757" s="182" t="s">
        <v>2843</v>
      </c>
      <c r="C1757" s="183">
        <v>4951</v>
      </c>
    </row>
    <row r="1758" spans="1:3" ht="12.75">
      <c r="A1758" s="182" t="s">
        <v>2844</v>
      </c>
      <c r="B1758" s="182" t="s">
        <v>2845</v>
      </c>
      <c r="C1758" s="183">
        <v>6751</v>
      </c>
    </row>
    <row r="1759" spans="1:3" ht="12.75">
      <c r="A1759" s="182" t="s">
        <v>2846</v>
      </c>
      <c r="B1759" s="182" t="s">
        <v>2847</v>
      </c>
      <c r="C1759" s="183">
        <v>3601</v>
      </c>
    </row>
    <row r="1760" spans="1:3" ht="12.75">
      <c r="A1760" s="182" t="s">
        <v>2848</v>
      </c>
      <c r="B1760" s="182" t="s">
        <v>2849</v>
      </c>
      <c r="C1760" s="183">
        <v>2970</v>
      </c>
    </row>
    <row r="1761" spans="1:3" ht="12.75">
      <c r="A1761" s="182" t="s">
        <v>2850</v>
      </c>
      <c r="B1761" s="182" t="s">
        <v>2851</v>
      </c>
      <c r="C1761" s="183">
        <v>4501</v>
      </c>
    </row>
    <row r="1762" spans="1:3" ht="12.75">
      <c r="A1762" s="182" t="s">
        <v>2852</v>
      </c>
      <c r="B1762" s="182" t="s">
        <v>2853</v>
      </c>
      <c r="C1762" s="183">
        <v>2250</v>
      </c>
    </row>
    <row r="1763" spans="1:3" ht="12.75">
      <c r="A1763" s="182" t="s">
        <v>2854</v>
      </c>
      <c r="B1763" s="182" t="s">
        <v>2855</v>
      </c>
      <c r="C1763" s="183">
        <v>4571</v>
      </c>
    </row>
    <row r="1764" spans="1:3" ht="12.75">
      <c r="A1764" s="182" t="s">
        <v>2856</v>
      </c>
      <c r="B1764" s="182" t="s">
        <v>2857</v>
      </c>
      <c r="C1764" s="183">
        <v>6234</v>
      </c>
    </row>
    <row r="1765" spans="1:3" ht="12.75">
      <c r="A1765" s="182" t="s">
        <v>2858</v>
      </c>
      <c r="B1765" s="182" t="s">
        <v>2859</v>
      </c>
      <c r="C1765" s="183">
        <v>3325</v>
      </c>
    </row>
    <row r="1766" spans="1:3" ht="12.75">
      <c r="A1766" s="182" t="s">
        <v>2860</v>
      </c>
      <c r="B1766" s="182" t="s">
        <v>2861</v>
      </c>
      <c r="C1766" s="183">
        <v>2743</v>
      </c>
    </row>
    <row r="1767" spans="1:3" ht="12.75">
      <c r="A1767" s="182" t="s">
        <v>2862</v>
      </c>
      <c r="B1767" s="182" t="s">
        <v>2863</v>
      </c>
      <c r="C1767" s="183">
        <v>4156</v>
      </c>
    </row>
    <row r="1768" spans="1:3" ht="12.75">
      <c r="A1768" s="182" t="s">
        <v>2864</v>
      </c>
      <c r="B1768" s="182" t="s">
        <v>2865</v>
      </c>
      <c r="C1768" s="183">
        <v>2078</v>
      </c>
    </row>
    <row r="1769" spans="1:3" ht="12.75">
      <c r="A1769" s="182" t="s">
        <v>2866</v>
      </c>
      <c r="B1769" s="182" t="s">
        <v>2867</v>
      </c>
      <c r="C1769" s="183">
        <v>4187</v>
      </c>
    </row>
    <row r="1770" spans="1:3" ht="12.75">
      <c r="A1770" s="182" t="s">
        <v>2868</v>
      </c>
      <c r="B1770" s="182" t="s">
        <v>2869</v>
      </c>
      <c r="C1770" s="183">
        <v>5710</v>
      </c>
    </row>
    <row r="1771" spans="1:3" ht="12.75">
      <c r="A1771" s="182" t="s">
        <v>2870</v>
      </c>
      <c r="B1771" s="182" t="s">
        <v>2871</v>
      </c>
      <c r="C1771" s="183">
        <v>3045</v>
      </c>
    </row>
    <row r="1772" spans="1:3" ht="12.75">
      <c r="A1772" s="182" t="s">
        <v>2872</v>
      </c>
      <c r="B1772" s="182" t="s">
        <v>2873</v>
      </c>
      <c r="C1772" s="183">
        <v>2512</v>
      </c>
    </row>
    <row r="1773" spans="1:3" ht="12.75">
      <c r="A1773" s="182" t="s">
        <v>2874</v>
      </c>
      <c r="B1773" s="182" t="s">
        <v>2875</v>
      </c>
      <c r="C1773" s="183">
        <v>3807</v>
      </c>
    </row>
    <row r="1774" spans="1:3" ht="12.75">
      <c r="A1774" s="182" t="s">
        <v>2876</v>
      </c>
      <c r="B1774" s="182" t="s">
        <v>2877</v>
      </c>
      <c r="C1774" s="183">
        <v>1903</v>
      </c>
    </row>
    <row r="1775" spans="1:3" ht="12.75">
      <c r="A1775" s="182" t="s">
        <v>2878</v>
      </c>
      <c r="B1775" s="182" t="s">
        <v>2879</v>
      </c>
      <c r="C1775" s="183">
        <v>3960</v>
      </c>
    </row>
    <row r="1776" spans="1:3" ht="12.75">
      <c r="A1776" s="182" t="s">
        <v>2880</v>
      </c>
      <c r="B1776" s="182" t="s">
        <v>2881</v>
      </c>
      <c r="C1776" s="183">
        <v>5400</v>
      </c>
    </row>
    <row r="1777" spans="1:3" ht="12.75">
      <c r="A1777" s="182" t="s">
        <v>2882</v>
      </c>
      <c r="B1777" s="182" t="s">
        <v>2883</v>
      </c>
      <c r="C1777" s="183">
        <v>2880</v>
      </c>
    </row>
    <row r="1778" spans="1:3" ht="12.75">
      <c r="A1778" s="182" t="s">
        <v>2884</v>
      </c>
      <c r="B1778" s="182" t="s">
        <v>2885</v>
      </c>
      <c r="C1778" s="183">
        <v>2376</v>
      </c>
    </row>
    <row r="1779" spans="1:3" ht="12.75">
      <c r="A1779" s="182" t="s">
        <v>2886</v>
      </c>
      <c r="B1779" s="182" t="s">
        <v>2887</v>
      </c>
      <c r="C1779" s="183">
        <v>3600</v>
      </c>
    </row>
    <row r="1780" spans="1:3" ht="12.75">
      <c r="A1780" s="182" t="s">
        <v>2888</v>
      </c>
      <c r="B1780" s="182" t="s">
        <v>2889</v>
      </c>
      <c r="C1780" s="183">
        <v>1800</v>
      </c>
    </row>
    <row r="1781" spans="1:3" ht="12.75">
      <c r="A1781" s="182" t="s">
        <v>3060</v>
      </c>
      <c r="B1781" s="182" t="s">
        <v>3061</v>
      </c>
      <c r="C1781" s="183">
        <v>9075</v>
      </c>
    </row>
    <row r="1782" spans="1:3" ht="12.75">
      <c r="A1782" s="182" t="s">
        <v>3062</v>
      </c>
      <c r="B1782" s="182" t="s">
        <v>3063</v>
      </c>
      <c r="C1782" s="183">
        <v>12375</v>
      </c>
    </row>
    <row r="1783" spans="1:3" ht="12.75">
      <c r="A1783" s="182" t="s">
        <v>3064</v>
      </c>
      <c r="B1783" s="182" t="s">
        <v>3065</v>
      </c>
      <c r="C1783" s="183">
        <v>6600</v>
      </c>
    </row>
    <row r="1784" spans="1:3" ht="12.75">
      <c r="A1784" s="182" t="s">
        <v>3066</v>
      </c>
      <c r="B1784" s="182" t="s">
        <v>3067</v>
      </c>
      <c r="C1784" s="183">
        <v>5445</v>
      </c>
    </row>
    <row r="1785" spans="1:3" ht="12.75">
      <c r="A1785" s="182" t="s">
        <v>3068</v>
      </c>
      <c r="B1785" s="182" t="s">
        <v>3069</v>
      </c>
      <c r="C1785" s="183">
        <v>8250</v>
      </c>
    </row>
    <row r="1786" spans="1:3" ht="12.75">
      <c r="A1786" s="182" t="s">
        <v>3070</v>
      </c>
      <c r="B1786" s="182" t="s">
        <v>3071</v>
      </c>
      <c r="C1786" s="183">
        <v>4125</v>
      </c>
    </row>
    <row r="1787" spans="1:3" ht="12.75">
      <c r="A1787" s="182" t="s">
        <v>3072</v>
      </c>
      <c r="B1787" s="182" t="s">
        <v>3073</v>
      </c>
      <c r="C1787" s="183">
        <v>8776</v>
      </c>
    </row>
    <row r="1788" spans="1:3" ht="12.75">
      <c r="A1788" s="182" t="s">
        <v>3074</v>
      </c>
      <c r="B1788" s="182" t="s">
        <v>3075</v>
      </c>
      <c r="C1788" s="183">
        <v>11967</v>
      </c>
    </row>
    <row r="1789" spans="1:3" ht="12.75">
      <c r="A1789" s="182" t="s">
        <v>3076</v>
      </c>
      <c r="B1789" s="182" t="s">
        <v>3077</v>
      </c>
      <c r="C1789" s="183">
        <v>6382</v>
      </c>
    </row>
    <row r="1790" spans="1:3" ht="12.75">
      <c r="A1790" s="182" t="s">
        <v>3078</v>
      </c>
      <c r="B1790" s="182" t="s">
        <v>3079</v>
      </c>
      <c r="C1790" s="183">
        <v>5265</v>
      </c>
    </row>
    <row r="1791" spans="1:3" ht="12.75">
      <c r="A1791" s="182" t="s">
        <v>3080</v>
      </c>
      <c r="B1791" s="182" t="s">
        <v>3081</v>
      </c>
      <c r="C1791" s="183">
        <v>7978</v>
      </c>
    </row>
    <row r="1792" spans="1:3" ht="12.75">
      <c r="A1792" s="182" t="s">
        <v>3082</v>
      </c>
      <c r="B1792" s="182" t="s">
        <v>3083</v>
      </c>
      <c r="C1792" s="183">
        <v>3989</v>
      </c>
    </row>
    <row r="1793" spans="1:3" ht="12.75">
      <c r="A1793" s="182" t="s">
        <v>3084</v>
      </c>
      <c r="B1793" s="182" t="s">
        <v>3085</v>
      </c>
      <c r="C1793" s="183">
        <v>8217</v>
      </c>
    </row>
    <row r="1794" spans="1:3" ht="12.75">
      <c r="A1794" s="182" t="s">
        <v>3086</v>
      </c>
      <c r="B1794" s="182" t="s">
        <v>3087</v>
      </c>
      <c r="C1794" s="183">
        <v>11206</v>
      </c>
    </row>
    <row r="1795" spans="1:3" ht="12.75">
      <c r="A1795" s="182" t="s">
        <v>3088</v>
      </c>
      <c r="B1795" s="182" t="s">
        <v>3089</v>
      </c>
      <c r="C1795" s="183">
        <v>5976</v>
      </c>
    </row>
    <row r="1796" spans="1:3" ht="12.75">
      <c r="A1796" s="182" t="s">
        <v>3090</v>
      </c>
      <c r="B1796" s="182" t="s">
        <v>3091</v>
      </c>
      <c r="C1796" s="183">
        <v>4930</v>
      </c>
    </row>
    <row r="1797" spans="1:3" ht="12.75">
      <c r="A1797" s="182" t="s">
        <v>3092</v>
      </c>
      <c r="B1797" s="182" t="s">
        <v>3093</v>
      </c>
      <c r="C1797" s="183">
        <v>7470</v>
      </c>
    </row>
    <row r="1798" spans="1:3" ht="12.75">
      <c r="A1798" s="182" t="s">
        <v>3094</v>
      </c>
      <c r="B1798" s="182" t="s">
        <v>3095</v>
      </c>
      <c r="C1798" s="183">
        <v>3735</v>
      </c>
    </row>
    <row r="1799" spans="1:3" ht="12.75">
      <c r="A1799" s="182" t="s">
        <v>3096</v>
      </c>
      <c r="B1799" s="182" t="s">
        <v>3097</v>
      </c>
      <c r="C1799" s="183">
        <v>7693</v>
      </c>
    </row>
    <row r="1800" spans="1:3" ht="12.75">
      <c r="A1800" s="182" t="s">
        <v>3098</v>
      </c>
      <c r="B1800" s="182" t="s">
        <v>3099</v>
      </c>
      <c r="C1800" s="183">
        <v>10490</v>
      </c>
    </row>
    <row r="1801" spans="1:3" ht="12.75">
      <c r="A1801" s="182" t="s">
        <v>3100</v>
      </c>
      <c r="B1801" s="182" t="s">
        <v>3101</v>
      </c>
      <c r="C1801" s="183">
        <v>5595</v>
      </c>
    </row>
    <row r="1802" spans="1:3" ht="12.75">
      <c r="A1802" s="182" t="s">
        <v>3102</v>
      </c>
      <c r="B1802" s="182" t="s">
        <v>3103</v>
      </c>
      <c r="C1802" s="183">
        <v>4616</v>
      </c>
    </row>
    <row r="1803" spans="1:3" ht="12.75">
      <c r="A1803" s="182" t="s">
        <v>3104</v>
      </c>
      <c r="B1803" s="182" t="s">
        <v>3105</v>
      </c>
      <c r="C1803" s="183">
        <v>6994</v>
      </c>
    </row>
    <row r="1804" spans="1:3" ht="12.75">
      <c r="A1804" s="182" t="s">
        <v>3106</v>
      </c>
      <c r="B1804" s="182" t="s">
        <v>3107</v>
      </c>
      <c r="C1804" s="183">
        <v>3497</v>
      </c>
    </row>
    <row r="1805" spans="1:3" ht="12.75">
      <c r="A1805" s="182" t="s">
        <v>3108</v>
      </c>
      <c r="B1805" s="182" t="s">
        <v>3109</v>
      </c>
      <c r="C1805" s="183">
        <v>7426</v>
      </c>
    </row>
    <row r="1806" spans="1:3" ht="12.75">
      <c r="A1806" s="182" t="s">
        <v>3110</v>
      </c>
      <c r="B1806" s="182" t="s">
        <v>3111</v>
      </c>
      <c r="C1806" s="183">
        <v>10126</v>
      </c>
    </row>
    <row r="1807" spans="1:3" ht="12.75">
      <c r="A1807" s="182" t="s">
        <v>3112</v>
      </c>
      <c r="B1807" s="182" t="s">
        <v>3113</v>
      </c>
      <c r="C1807" s="183">
        <v>5401</v>
      </c>
    </row>
    <row r="1808" spans="1:3" ht="12.75">
      <c r="A1808" s="182" t="s">
        <v>3114</v>
      </c>
      <c r="B1808" s="182" t="s">
        <v>3115</v>
      </c>
      <c r="C1808" s="183">
        <v>4456</v>
      </c>
    </row>
    <row r="1809" spans="1:3" ht="12.75">
      <c r="A1809" s="182" t="s">
        <v>3116</v>
      </c>
      <c r="B1809" s="182" t="s">
        <v>3117</v>
      </c>
      <c r="C1809" s="183">
        <v>6751</v>
      </c>
    </row>
    <row r="1810" spans="1:3" ht="12.75">
      <c r="A1810" s="182" t="s">
        <v>3118</v>
      </c>
      <c r="B1810" s="182" t="s">
        <v>3119</v>
      </c>
      <c r="C1810" s="183">
        <v>3375</v>
      </c>
    </row>
    <row r="1811" spans="1:3" ht="12.75">
      <c r="A1811" s="182" t="s">
        <v>3120</v>
      </c>
      <c r="B1811" s="182" t="s">
        <v>3121</v>
      </c>
      <c r="C1811" s="183">
        <v>6857</v>
      </c>
    </row>
    <row r="1812" spans="1:3" ht="12.75">
      <c r="A1812" s="182" t="s">
        <v>3122</v>
      </c>
      <c r="B1812" s="182" t="s">
        <v>3123</v>
      </c>
      <c r="C1812" s="183">
        <v>9351</v>
      </c>
    </row>
    <row r="1813" spans="1:3" ht="12.75">
      <c r="A1813" s="182" t="s">
        <v>3124</v>
      </c>
      <c r="B1813" s="182" t="s">
        <v>3125</v>
      </c>
      <c r="C1813" s="183">
        <v>4987</v>
      </c>
    </row>
    <row r="1814" spans="1:3" ht="12.75">
      <c r="A1814" s="182" t="s">
        <v>3126</v>
      </c>
      <c r="B1814" s="182" t="s">
        <v>3127</v>
      </c>
      <c r="C1814" s="183">
        <v>4114</v>
      </c>
    </row>
    <row r="1815" spans="1:3" ht="12.75">
      <c r="A1815" s="182" t="s">
        <v>3128</v>
      </c>
      <c r="B1815" s="182" t="s">
        <v>3129</v>
      </c>
      <c r="C1815" s="183">
        <v>6234</v>
      </c>
    </row>
    <row r="1816" spans="1:3" ht="12.75">
      <c r="A1816" s="182" t="s">
        <v>3130</v>
      </c>
      <c r="B1816" s="182" t="s">
        <v>3131</v>
      </c>
      <c r="C1816" s="183">
        <v>3117</v>
      </c>
    </row>
    <row r="1817" spans="1:3" ht="12.75">
      <c r="A1817" s="182" t="s">
        <v>3132</v>
      </c>
      <c r="B1817" s="182" t="s">
        <v>3133</v>
      </c>
      <c r="C1817" s="183">
        <v>6281</v>
      </c>
    </row>
    <row r="1818" spans="1:3" ht="12.75">
      <c r="A1818" s="182" t="s">
        <v>3134</v>
      </c>
      <c r="B1818" s="182" t="s">
        <v>3135</v>
      </c>
      <c r="C1818" s="183">
        <v>8565</v>
      </c>
    </row>
    <row r="1819" spans="1:3" ht="12.75">
      <c r="A1819" s="182" t="s">
        <v>3136</v>
      </c>
      <c r="B1819" s="182" t="s">
        <v>3137</v>
      </c>
      <c r="C1819" s="183">
        <v>4568</v>
      </c>
    </row>
    <row r="1820" spans="1:3" ht="12.75">
      <c r="A1820" s="182" t="s">
        <v>3138</v>
      </c>
      <c r="B1820" s="182" t="s">
        <v>3139</v>
      </c>
      <c r="C1820" s="183">
        <v>3768</v>
      </c>
    </row>
    <row r="1821" spans="1:3" ht="12.75">
      <c r="A1821" s="182" t="s">
        <v>3140</v>
      </c>
      <c r="B1821" s="182" t="s">
        <v>3141</v>
      </c>
      <c r="C1821" s="183">
        <v>5710</v>
      </c>
    </row>
    <row r="1822" spans="1:3" ht="12.75">
      <c r="A1822" s="182" t="s">
        <v>3142</v>
      </c>
      <c r="B1822" s="182" t="s">
        <v>3143</v>
      </c>
      <c r="C1822" s="183">
        <v>2855</v>
      </c>
    </row>
    <row r="1823" spans="1:3" ht="12.75">
      <c r="A1823" s="182" t="s">
        <v>3144</v>
      </c>
      <c r="B1823" s="182" t="s">
        <v>3145</v>
      </c>
      <c r="C1823" s="183">
        <v>5940</v>
      </c>
    </row>
    <row r="1824" spans="1:3" ht="12.75">
      <c r="A1824" s="182" t="s">
        <v>3146</v>
      </c>
      <c r="B1824" s="182" t="s">
        <v>3147</v>
      </c>
      <c r="C1824" s="183">
        <v>8099</v>
      </c>
    </row>
    <row r="1825" spans="1:3" ht="12.75">
      <c r="A1825" s="182" t="s">
        <v>3148</v>
      </c>
      <c r="B1825" s="182" t="s">
        <v>3149</v>
      </c>
      <c r="C1825" s="183">
        <v>4320</v>
      </c>
    </row>
    <row r="1826" spans="1:3" ht="12.75">
      <c r="A1826" s="182" t="s">
        <v>3150</v>
      </c>
      <c r="B1826" s="182" t="s">
        <v>3151</v>
      </c>
      <c r="C1826" s="183">
        <v>3564</v>
      </c>
    </row>
    <row r="1827" spans="1:3" ht="12.75">
      <c r="A1827" s="182" t="s">
        <v>3152</v>
      </c>
      <c r="B1827" s="182" t="s">
        <v>3153</v>
      </c>
      <c r="C1827" s="183">
        <v>5400</v>
      </c>
    </row>
    <row r="1828" spans="1:3" ht="12.75">
      <c r="A1828" s="182" t="s">
        <v>3154</v>
      </c>
      <c r="B1828" s="182" t="s">
        <v>3155</v>
      </c>
      <c r="C1828" s="183">
        <v>2700</v>
      </c>
    </row>
    <row r="1829" spans="1:3" ht="12.75">
      <c r="A1829" s="182" t="s">
        <v>825</v>
      </c>
      <c r="B1829" s="182" t="s">
        <v>826</v>
      </c>
      <c r="C1829" s="183">
        <v>295</v>
      </c>
    </row>
    <row r="1830" spans="1:3" ht="12.75">
      <c r="A1830" s="182" t="s">
        <v>696</v>
      </c>
      <c r="B1830" s="182" t="s">
        <v>697</v>
      </c>
      <c r="C1830" s="183">
        <v>442.5</v>
      </c>
    </row>
    <row r="1831" spans="1:3" ht="12.75">
      <c r="A1831" s="182" t="s">
        <v>186</v>
      </c>
      <c r="B1831" s="182" t="s">
        <v>187</v>
      </c>
      <c r="C1831" s="183">
        <v>236</v>
      </c>
    </row>
    <row r="1832" spans="1:3" ht="12.75">
      <c r="A1832" s="182" t="s">
        <v>171</v>
      </c>
      <c r="B1832" s="182" t="s">
        <v>172</v>
      </c>
      <c r="C1832" s="183">
        <v>177</v>
      </c>
    </row>
    <row r="1833" spans="1:3" ht="12.75">
      <c r="A1833" s="182" t="s">
        <v>214</v>
      </c>
      <c r="B1833" s="182" t="s">
        <v>215</v>
      </c>
      <c r="C1833" s="183">
        <v>295</v>
      </c>
    </row>
    <row r="1834" spans="1:3" ht="12.75">
      <c r="A1834" s="182" t="s">
        <v>630</v>
      </c>
      <c r="B1834" s="182" t="s">
        <v>631</v>
      </c>
      <c r="C1834" s="183">
        <v>147.5</v>
      </c>
    </row>
    <row r="1835" spans="1:3" ht="12.75">
      <c r="A1835" s="182" t="s">
        <v>827</v>
      </c>
      <c r="B1835" s="182" t="s">
        <v>828</v>
      </c>
      <c r="C1835" s="183">
        <v>270.3</v>
      </c>
    </row>
    <row r="1836" spans="1:3" ht="12.75">
      <c r="A1836" s="182" t="s">
        <v>698</v>
      </c>
      <c r="B1836" s="182" t="s">
        <v>699</v>
      </c>
      <c r="C1836" s="183">
        <v>405.4</v>
      </c>
    </row>
    <row r="1837" spans="1:3" ht="12.75">
      <c r="A1837" s="182" t="s">
        <v>188</v>
      </c>
      <c r="B1837" s="182" t="s">
        <v>189</v>
      </c>
      <c r="C1837" s="183">
        <v>216.2</v>
      </c>
    </row>
    <row r="1838" spans="1:3" ht="12.75">
      <c r="A1838" s="182" t="s">
        <v>173</v>
      </c>
      <c r="B1838" s="182" t="s">
        <v>174</v>
      </c>
      <c r="C1838" s="183">
        <v>162.2</v>
      </c>
    </row>
    <row r="1839" spans="1:3" ht="12.75">
      <c r="A1839" s="182" t="s">
        <v>216</v>
      </c>
      <c r="B1839" s="182" t="s">
        <v>607</v>
      </c>
      <c r="C1839" s="183">
        <v>270.3</v>
      </c>
    </row>
    <row r="1840" spans="1:3" ht="12.75">
      <c r="A1840" s="182" t="s">
        <v>428</v>
      </c>
      <c r="B1840" s="182" t="s">
        <v>305</v>
      </c>
      <c r="C1840" s="183">
        <v>135.1</v>
      </c>
    </row>
    <row r="1841" spans="1:3" ht="12.75">
      <c r="A1841" s="182" t="s">
        <v>829</v>
      </c>
      <c r="B1841" s="182" t="s">
        <v>436</v>
      </c>
      <c r="C1841" s="183">
        <v>247.7</v>
      </c>
    </row>
    <row r="1842" spans="1:3" ht="12.75">
      <c r="A1842" s="182" t="s">
        <v>700</v>
      </c>
      <c r="B1842" s="182" t="s">
        <v>366</v>
      </c>
      <c r="C1842" s="183">
        <v>371.5</v>
      </c>
    </row>
    <row r="1843" spans="1:3" ht="12.75">
      <c r="A1843" s="182" t="s">
        <v>190</v>
      </c>
      <c r="B1843" s="182" t="s">
        <v>191</v>
      </c>
      <c r="C1843" s="183">
        <v>198.1</v>
      </c>
    </row>
    <row r="1844" spans="1:3" ht="12.75">
      <c r="A1844" s="182" t="s">
        <v>175</v>
      </c>
      <c r="B1844" s="182" t="s">
        <v>566</v>
      </c>
      <c r="C1844" s="183">
        <v>148.6</v>
      </c>
    </row>
    <row r="1845" spans="1:3" ht="12.75">
      <c r="A1845" s="182" t="s">
        <v>608</v>
      </c>
      <c r="B1845" s="182" t="s">
        <v>609</v>
      </c>
      <c r="C1845" s="183">
        <v>247.7</v>
      </c>
    </row>
    <row r="1846" spans="1:3" ht="12.75">
      <c r="A1846" s="182" t="s">
        <v>306</v>
      </c>
      <c r="B1846" s="182" t="s">
        <v>307</v>
      </c>
      <c r="C1846" s="183">
        <v>123.8</v>
      </c>
    </row>
    <row r="1847" spans="1:3" ht="12.75">
      <c r="A1847" s="182" t="s">
        <v>437</v>
      </c>
      <c r="B1847" s="182" t="s">
        <v>438</v>
      </c>
      <c r="C1847" s="183">
        <v>226.9</v>
      </c>
    </row>
    <row r="1848" spans="1:3" ht="12.75">
      <c r="A1848" s="182" t="s">
        <v>367</v>
      </c>
      <c r="B1848" s="182" t="s">
        <v>368</v>
      </c>
      <c r="C1848" s="183">
        <v>340.4</v>
      </c>
    </row>
    <row r="1849" spans="1:3" ht="12.75">
      <c r="A1849" s="182" t="s">
        <v>192</v>
      </c>
      <c r="B1849" s="182" t="s">
        <v>193</v>
      </c>
      <c r="C1849" s="183">
        <v>181.5</v>
      </c>
    </row>
    <row r="1850" spans="1:3" ht="12.75">
      <c r="A1850" s="182" t="s">
        <v>567</v>
      </c>
      <c r="B1850" s="182" t="s">
        <v>568</v>
      </c>
      <c r="C1850" s="183">
        <v>136.1</v>
      </c>
    </row>
    <row r="1851" spans="1:3" ht="12.75">
      <c r="A1851" s="182" t="s">
        <v>610</v>
      </c>
      <c r="B1851" s="182" t="s">
        <v>611</v>
      </c>
      <c r="C1851" s="183">
        <v>226.9</v>
      </c>
    </row>
    <row r="1852" spans="1:3" ht="12.75">
      <c r="A1852" s="182" t="s">
        <v>308</v>
      </c>
      <c r="B1852" s="182" t="s">
        <v>309</v>
      </c>
      <c r="C1852" s="183">
        <v>113.5</v>
      </c>
    </row>
    <row r="1853" spans="1:3" ht="12.75">
      <c r="A1853" s="182" t="s">
        <v>439</v>
      </c>
      <c r="B1853" s="182" t="s">
        <v>440</v>
      </c>
      <c r="C1853" s="183">
        <v>207.9</v>
      </c>
    </row>
    <row r="1854" spans="1:3" ht="12.75">
      <c r="A1854" s="182" t="s">
        <v>369</v>
      </c>
      <c r="B1854" s="182" t="s">
        <v>370</v>
      </c>
      <c r="C1854" s="183">
        <v>311.8</v>
      </c>
    </row>
    <row r="1855" spans="1:3" ht="12.75">
      <c r="A1855" s="182" t="s">
        <v>194</v>
      </c>
      <c r="B1855" s="182" t="s">
        <v>195</v>
      </c>
      <c r="C1855" s="183">
        <v>166.3</v>
      </c>
    </row>
    <row r="1856" spans="1:3" ht="12.75">
      <c r="A1856" s="182" t="s">
        <v>569</v>
      </c>
      <c r="B1856" s="182" t="s">
        <v>570</v>
      </c>
      <c r="C1856" s="183">
        <v>124.7</v>
      </c>
    </row>
    <row r="1857" spans="1:3" ht="12.75">
      <c r="A1857" s="182" t="s">
        <v>612</v>
      </c>
      <c r="B1857" s="182" t="s">
        <v>613</v>
      </c>
      <c r="C1857" s="183">
        <v>207.9</v>
      </c>
    </row>
    <row r="1858" spans="1:3" ht="12.75">
      <c r="A1858" s="182" t="s">
        <v>310</v>
      </c>
      <c r="B1858" s="182" t="s">
        <v>179</v>
      </c>
      <c r="C1858" s="183">
        <v>103.9</v>
      </c>
    </row>
    <row r="1859" spans="1:3" ht="12.75">
      <c r="A1859" s="182" t="s">
        <v>441</v>
      </c>
      <c r="B1859" s="182" t="s">
        <v>442</v>
      </c>
      <c r="C1859" s="183">
        <v>190.5</v>
      </c>
    </row>
    <row r="1860" spans="1:3" ht="12.75">
      <c r="A1860" s="182" t="s">
        <v>371</v>
      </c>
      <c r="B1860" s="182" t="s">
        <v>166</v>
      </c>
      <c r="C1860" s="183">
        <v>285.7</v>
      </c>
    </row>
    <row r="1861" spans="1:3" ht="12.75">
      <c r="A1861" s="182" t="s">
        <v>196</v>
      </c>
      <c r="B1861" s="182" t="s">
        <v>197</v>
      </c>
      <c r="C1861" s="183">
        <v>152.4</v>
      </c>
    </row>
    <row r="1862" spans="1:3" ht="12.75">
      <c r="A1862" s="182" t="s">
        <v>571</v>
      </c>
      <c r="B1862" s="182" t="s">
        <v>572</v>
      </c>
      <c r="C1862" s="183">
        <v>114.3</v>
      </c>
    </row>
    <row r="1863" spans="1:3" ht="12.75">
      <c r="A1863" s="182" t="s">
        <v>614</v>
      </c>
      <c r="B1863" s="182" t="s">
        <v>691</v>
      </c>
      <c r="C1863" s="183">
        <v>190.5</v>
      </c>
    </row>
    <row r="1864" spans="1:3" ht="12.75">
      <c r="A1864" s="182" t="s">
        <v>180</v>
      </c>
      <c r="B1864" s="182" t="s">
        <v>181</v>
      </c>
      <c r="C1864" s="183">
        <v>95.2</v>
      </c>
    </row>
    <row r="1865" spans="1:3" ht="12.75">
      <c r="A1865" s="182" t="s">
        <v>443</v>
      </c>
      <c r="B1865" s="182" t="s">
        <v>444</v>
      </c>
      <c r="C1865" s="183">
        <v>174.5</v>
      </c>
    </row>
    <row r="1866" spans="1:3" ht="12.75">
      <c r="A1866" s="182" t="s">
        <v>167</v>
      </c>
      <c r="B1866" s="182" t="s">
        <v>168</v>
      </c>
      <c r="C1866" s="183">
        <v>261.8</v>
      </c>
    </row>
    <row r="1867" spans="1:3" ht="12.75">
      <c r="A1867" s="182" t="s">
        <v>198</v>
      </c>
      <c r="B1867" s="182" t="s">
        <v>770</v>
      </c>
      <c r="C1867" s="183">
        <v>139.6</v>
      </c>
    </row>
    <row r="1868" spans="1:3" ht="12.75">
      <c r="A1868" s="182" t="s">
        <v>573</v>
      </c>
      <c r="B1868" s="182" t="s">
        <v>574</v>
      </c>
      <c r="C1868" s="183">
        <v>104.7</v>
      </c>
    </row>
    <row r="1869" spans="1:3" ht="12.75">
      <c r="A1869" s="182" t="s">
        <v>692</v>
      </c>
      <c r="B1869" s="182" t="s">
        <v>693</v>
      </c>
      <c r="C1869" s="183">
        <v>174.5</v>
      </c>
    </row>
    <row r="1870" spans="1:3" ht="12.75">
      <c r="A1870" s="182" t="s">
        <v>182</v>
      </c>
      <c r="B1870" s="182" t="s">
        <v>183</v>
      </c>
      <c r="C1870" s="183">
        <v>87.3</v>
      </c>
    </row>
    <row r="1871" spans="1:3" ht="12.75">
      <c r="A1871" s="182" t="s">
        <v>445</v>
      </c>
      <c r="B1871" s="182" t="s">
        <v>629</v>
      </c>
      <c r="C1871" s="183">
        <v>159.9</v>
      </c>
    </row>
    <row r="1872" spans="1:3" ht="12.75">
      <c r="A1872" s="182" t="s">
        <v>169</v>
      </c>
      <c r="B1872" s="182" t="s">
        <v>170</v>
      </c>
      <c r="C1872" s="183">
        <v>239.9</v>
      </c>
    </row>
    <row r="1873" spans="1:3" ht="12.75">
      <c r="A1873" s="182" t="s">
        <v>771</v>
      </c>
      <c r="B1873" s="182" t="s">
        <v>350</v>
      </c>
      <c r="C1873" s="183">
        <v>127.9</v>
      </c>
    </row>
    <row r="1874" spans="1:3" ht="12.75">
      <c r="A1874" s="182" t="s">
        <v>575</v>
      </c>
      <c r="B1874" s="182" t="s">
        <v>576</v>
      </c>
      <c r="C1874" s="183">
        <v>96</v>
      </c>
    </row>
    <row r="1875" spans="1:3" ht="12.75">
      <c r="A1875" s="182" t="s">
        <v>694</v>
      </c>
      <c r="B1875" s="182" t="s">
        <v>695</v>
      </c>
      <c r="C1875" s="183">
        <v>159.9</v>
      </c>
    </row>
    <row r="1876" spans="1:3" ht="12.75">
      <c r="A1876" s="182" t="s">
        <v>184</v>
      </c>
      <c r="B1876" s="182" t="s">
        <v>185</v>
      </c>
      <c r="C1876" s="183">
        <v>80</v>
      </c>
    </row>
    <row r="1877" spans="1:3" ht="12.75">
      <c r="A1877" s="182" t="s">
        <v>853</v>
      </c>
      <c r="B1877" s="182" t="s">
        <v>854</v>
      </c>
      <c r="C1877" s="183">
        <v>295</v>
      </c>
    </row>
    <row r="1878" spans="1:3" ht="12.75">
      <c r="A1878" s="182" t="s">
        <v>335</v>
      </c>
      <c r="B1878" s="182" t="s">
        <v>336</v>
      </c>
      <c r="C1878" s="183">
        <v>442.5</v>
      </c>
    </row>
    <row r="1879" spans="1:3" ht="12.75">
      <c r="A1879" s="182" t="s">
        <v>814</v>
      </c>
      <c r="B1879" s="182" t="s">
        <v>815</v>
      </c>
      <c r="C1879" s="183">
        <v>236</v>
      </c>
    </row>
    <row r="1880" spans="1:3" ht="12.75">
      <c r="A1880" s="182" t="s">
        <v>705</v>
      </c>
      <c r="B1880" s="182" t="s">
        <v>706</v>
      </c>
      <c r="C1880" s="183">
        <v>177</v>
      </c>
    </row>
    <row r="1881" spans="1:3" ht="12.75">
      <c r="A1881" s="182" t="s">
        <v>429</v>
      </c>
      <c r="B1881" s="182" t="s">
        <v>430</v>
      </c>
      <c r="C1881" s="183">
        <v>295</v>
      </c>
    </row>
    <row r="1882" spans="1:3" ht="12.75">
      <c r="A1882" s="182" t="s">
        <v>653</v>
      </c>
      <c r="B1882" s="182" t="s">
        <v>654</v>
      </c>
      <c r="C1882" s="183">
        <v>147.5</v>
      </c>
    </row>
    <row r="1883" spans="1:3" ht="12.75">
      <c r="A1883" s="182" t="s">
        <v>855</v>
      </c>
      <c r="B1883" s="182" t="s">
        <v>410</v>
      </c>
      <c r="C1883" s="183">
        <v>270.3</v>
      </c>
    </row>
    <row r="1884" spans="1:3" ht="12.75">
      <c r="A1884" s="182" t="s">
        <v>337</v>
      </c>
      <c r="B1884" s="182" t="s">
        <v>723</v>
      </c>
      <c r="C1884" s="183">
        <v>405.4</v>
      </c>
    </row>
    <row r="1885" spans="1:3" ht="12.75">
      <c r="A1885" s="182" t="s">
        <v>816</v>
      </c>
      <c r="B1885" s="182" t="s">
        <v>817</v>
      </c>
      <c r="C1885" s="183">
        <v>216.2</v>
      </c>
    </row>
    <row r="1886" spans="1:3" ht="12.75">
      <c r="A1886" s="182" t="s">
        <v>707</v>
      </c>
      <c r="B1886" s="182" t="s">
        <v>708</v>
      </c>
      <c r="C1886" s="183">
        <v>162.2</v>
      </c>
    </row>
    <row r="1887" spans="1:3" ht="12.75">
      <c r="A1887" s="182" t="s">
        <v>431</v>
      </c>
      <c r="B1887" s="182" t="s">
        <v>432</v>
      </c>
      <c r="C1887" s="183">
        <v>270.3</v>
      </c>
    </row>
    <row r="1888" spans="1:3" ht="12.75">
      <c r="A1888" s="182" t="s">
        <v>655</v>
      </c>
      <c r="B1888" s="182" t="s">
        <v>801</v>
      </c>
      <c r="C1888" s="183">
        <v>135.1</v>
      </c>
    </row>
    <row r="1889" spans="1:3" ht="12.75">
      <c r="A1889" s="182" t="s">
        <v>411</v>
      </c>
      <c r="B1889" s="182" t="s">
        <v>412</v>
      </c>
      <c r="C1889" s="183">
        <v>247.7</v>
      </c>
    </row>
    <row r="1890" spans="1:3" ht="12.75">
      <c r="A1890" s="182" t="s">
        <v>724</v>
      </c>
      <c r="B1890" s="182" t="s">
        <v>651</v>
      </c>
      <c r="C1890" s="183">
        <v>371.5</v>
      </c>
    </row>
    <row r="1891" spans="1:3" ht="12.75">
      <c r="A1891" s="182" t="s">
        <v>818</v>
      </c>
      <c r="B1891" s="182" t="s">
        <v>819</v>
      </c>
      <c r="C1891" s="183">
        <v>198.1</v>
      </c>
    </row>
    <row r="1892" spans="1:3" ht="12.75">
      <c r="A1892" s="182" t="s">
        <v>709</v>
      </c>
      <c r="B1892" s="182" t="s">
        <v>663</v>
      </c>
      <c r="C1892" s="183">
        <v>148.6</v>
      </c>
    </row>
    <row r="1893" spans="1:3" ht="12.75">
      <c r="A1893" s="182" t="s">
        <v>433</v>
      </c>
      <c r="B1893" s="182" t="s">
        <v>434</v>
      </c>
      <c r="C1893" s="183">
        <v>247.7</v>
      </c>
    </row>
    <row r="1894" spans="1:3" ht="12.75">
      <c r="A1894" s="182" t="s">
        <v>802</v>
      </c>
      <c r="B1894" s="182" t="s">
        <v>803</v>
      </c>
      <c r="C1894" s="183">
        <v>123.8</v>
      </c>
    </row>
    <row r="1895" spans="1:3" ht="12.75">
      <c r="A1895" s="180" t="s">
        <v>413</v>
      </c>
      <c r="B1895" s="180" t="s">
        <v>414</v>
      </c>
      <c r="C1895" s="181">
        <v>226.9</v>
      </c>
    </row>
    <row r="1896" spans="1:3" ht="12.75">
      <c r="A1896" s="180" t="s">
        <v>738</v>
      </c>
      <c r="B1896" s="180" t="s">
        <v>739</v>
      </c>
      <c r="C1896" s="181">
        <v>340.4</v>
      </c>
    </row>
    <row r="1897" spans="1:3" ht="12.75">
      <c r="A1897" s="180" t="s">
        <v>820</v>
      </c>
      <c r="B1897" s="180" t="s">
        <v>821</v>
      </c>
      <c r="C1897" s="181">
        <v>181.5</v>
      </c>
    </row>
    <row r="1898" spans="1:3" ht="12.75">
      <c r="A1898" s="180" t="s">
        <v>664</v>
      </c>
      <c r="B1898" s="180" t="s">
        <v>844</v>
      </c>
      <c r="C1898" s="181">
        <v>136.1</v>
      </c>
    </row>
    <row r="1899" spans="1:3" ht="12.75">
      <c r="A1899" s="180" t="s">
        <v>435</v>
      </c>
      <c r="B1899" s="180" t="s">
        <v>326</v>
      </c>
      <c r="C1899" s="181">
        <v>226.9</v>
      </c>
    </row>
    <row r="1900" spans="1:3" ht="12.75">
      <c r="A1900" s="180" t="s">
        <v>804</v>
      </c>
      <c r="B1900" s="180" t="s">
        <v>805</v>
      </c>
      <c r="C1900" s="181">
        <v>113.5</v>
      </c>
    </row>
    <row r="1901" spans="1:3" ht="12.75">
      <c r="A1901" s="180" t="s">
        <v>415</v>
      </c>
      <c r="B1901" s="180" t="s">
        <v>416</v>
      </c>
      <c r="C1901" s="181">
        <v>207.9</v>
      </c>
    </row>
    <row r="1902" spans="1:3" ht="12.75">
      <c r="A1902" s="180" t="s">
        <v>740</v>
      </c>
      <c r="B1902" s="180" t="s">
        <v>741</v>
      </c>
      <c r="C1902" s="181">
        <v>311.8</v>
      </c>
    </row>
    <row r="1903" spans="1:3" ht="12.75">
      <c r="A1903" s="180" t="s">
        <v>822</v>
      </c>
      <c r="B1903" s="180" t="s">
        <v>199</v>
      </c>
      <c r="C1903" s="181">
        <v>166.3</v>
      </c>
    </row>
    <row r="1904" spans="1:3" ht="12.75">
      <c r="A1904" s="180" t="s">
        <v>845</v>
      </c>
      <c r="B1904" s="180" t="s">
        <v>846</v>
      </c>
      <c r="C1904" s="181">
        <v>124.7</v>
      </c>
    </row>
    <row r="1905" spans="1:3" ht="12.75">
      <c r="A1905" s="180" t="s">
        <v>327</v>
      </c>
      <c r="B1905" s="180" t="s">
        <v>328</v>
      </c>
      <c r="C1905" s="181">
        <v>207.9</v>
      </c>
    </row>
    <row r="1906" spans="1:3" ht="12.75">
      <c r="A1906" s="180" t="s">
        <v>806</v>
      </c>
      <c r="B1906" s="180" t="s">
        <v>807</v>
      </c>
      <c r="C1906" s="181">
        <v>103.9</v>
      </c>
    </row>
    <row r="1907" spans="1:3" ht="12.75">
      <c r="A1907" s="180" t="s">
        <v>417</v>
      </c>
      <c r="B1907" s="180" t="s">
        <v>162</v>
      </c>
      <c r="C1907" s="181">
        <v>190.5</v>
      </c>
    </row>
    <row r="1908" spans="1:3" ht="12.75">
      <c r="A1908" s="180" t="s">
        <v>742</v>
      </c>
      <c r="B1908" s="180" t="s">
        <v>743</v>
      </c>
      <c r="C1908" s="181">
        <v>285.7</v>
      </c>
    </row>
    <row r="1909" spans="1:3" ht="12.75">
      <c r="A1909" s="180" t="s">
        <v>200</v>
      </c>
      <c r="B1909" s="180" t="s">
        <v>201</v>
      </c>
      <c r="C1909" s="181">
        <v>152.4</v>
      </c>
    </row>
    <row r="1910" spans="1:3" ht="12.75">
      <c r="A1910" s="180" t="s">
        <v>847</v>
      </c>
      <c r="B1910" s="180" t="s">
        <v>848</v>
      </c>
      <c r="C1910" s="181">
        <v>114.3</v>
      </c>
    </row>
    <row r="1911" spans="1:3" ht="12.75">
      <c r="A1911" s="180" t="s">
        <v>329</v>
      </c>
      <c r="B1911" s="180" t="s">
        <v>330</v>
      </c>
      <c r="C1911" s="181">
        <v>190.5</v>
      </c>
    </row>
    <row r="1912" spans="1:3" ht="12.75">
      <c r="A1912" s="180" t="s">
        <v>808</v>
      </c>
      <c r="B1912" s="180" t="s">
        <v>809</v>
      </c>
      <c r="C1912" s="181">
        <v>95.2</v>
      </c>
    </row>
    <row r="1913" spans="1:3" ht="12.75">
      <c r="A1913" s="180" t="s">
        <v>163</v>
      </c>
      <c r="B1913" s="180" t="s">
        <v>164</v>
      </c>
      <c r="C1913" s="181">
        <v>174.5</v>
      </c>
    </row>
    <row r="1914" spans="1:3" ht="12.75">
      <c r="A1914" s="180" t="s">
        <v>744</v>
      </c>
      <c r="B1914" s="180" t="s">
        <v>745</v>
      </c>
      <c r="C1914" s="181">
        <v>261.8</v>
      </c>
    </row>
    <row r="1915" spans="1:3" ht="12.75">
      <c r="A1915" s="180" t="s">
        <v>202</v>
      </c>
      <c r="B1915" s="180" t="s">
        <v>203</v>
      </c>
      <c r="C1915" s="181">
        <v>139.6</v>
      </c>
    </row>
    <row r="1916" spans="1:3" ht="12.75">
      <c r="A1916" s="180" t="s">
        <v>849</v>
      </c>
      <c r="B1916" s="180" t="s">
        <v>850</v>
      </c>
      <c r="C1916" s="181">
        <v>104.7</v>
      </c>
    </row>
    <row r="1917" spans="1:3" ht="12.75">
      <c r="A1917" s="180" t="s">
        <v>331</v>
      </c>
      <c r="B1917" s="180" t="s">
        <v>332</v>
      </c>
      <c r="C1917" s="181">
        <v>174.5</v>
      </c>
    </row>
    <row r="1918" spans="1:3" ht="12.75">
      <c r="A1918" s="180" t="s">
        <v>810</v>
      </c>
      <c r="B1918" s="180" t="s">
        <v>811</v>
      </c>
      <c r="C1918" s="181">
        <v>87.3</v>
      </c>
    </row>
    <row r="1919" spans="1:3" ht="12.75">
      <c r="A1919" s="180" t="s">
        <v>165</v>
      </c>
      <c r="B1919" s="180" t="s">
        <v>652</v>
      </c>
      <c r="C1919" s="181">
        <v>159.9</v>
      </c>
    </row>
    <row r="1920" spans="1:3" ht="12.75">
      <c r="A1920" s="180" t="s">
        <v>746</v>
      </c>
      <c r="B1920" s="180" t="s">
        <v>747</v>
      </c>
      <c r="C1920" s="181">
        <v>239.9</v>
      </c>
    </row>
    <row r="1921" spans="1:3" ht="12.75">
      <c r="A1921" s="180" t="s">
        <v>204</v>
      </c>
      <c r="B1921" s="180" t="s">
        <v>205</v>
      </c>
      <c r="C1921" s="181">
        <v>127.9</v>
      </c>
    </row>
    <row r="1922" spans="1:3" ht="12.75">
      <c r="A1922" s="180" t="s">
        <v>851</v>
      </c>
      <c r="B1922" s="180" t="s">
        <v>852</v>
      </c>
      <c r="C1922" s="181">
        <v>96</v>
      </c>
    </row>
    <row r="1923" spans="1:3" ht="12.75">
      <c r="A1923" s="180" t="s">
        <v>333</v>
      </c>
      <c r="B1923" s="180" t="s">
        <v>334</v>
      </c>
      <c r="C1923" s="181">
        <v>159.9</v>
      </c>
    </row>
    <row r="1924" spans="1:3" ht="12.75">
      <c r="A1924" s="180" t="s">
        <v>812</v>
      </c>
      <c r="B1924" s="180" t="s">
        <v>813</v>
      </c>
      <c r="C1924" s="181">
        <v>80</v>
      </c>
    </row>
    <row r="1925" spans="1:3" ht="12.75">
      <c r="A1925" s="180" t="s">
        <v>732</v>
      </c>
      <c r="B1925" s="180" t="s">
        <v>733</v>
      </c>
      <c r="C1925" s="181">
        <v>554.6</v>
      </c>
    </row>
    <row r="1926" spans="1:3" ht="12.75">
      <c r="A1926" s="180" t="s">
        <v>618</v>
      </c>
      <c r="B1926" s="180" t="s">
        <v>619</v>
      </c>
      <c r="C1926" s="181">
        <v>831.9</v>
      </c>
    </row>
    <row r="1927" spans="1:3" ht="12.75">
      <c r="A1927" s="180" t="s">
        <v>710</v>
      </c>
      <c r="B1927" s="180" t="s">
        <v>711</v>
      </c>
      <c r="C1927" s="181">
        <v>443.7</v>
      </c>
    </row>
    <row r="1928" spans="1:3" ht="12.75">
      <c r="A1928" s="180" t="s">
        <v>777</v>
      </c>
      <c r="B1928" s="180" t="s">
        <v>778</v>
      </c>
      <c r="C1928" s="181">
        <v>332.8</v>
      </c>
    </row>
    <row r="1929" spans="1:3" ht="12.75">
      <c r="A1929" s="180" t="s">
        <v>359</v>
      </c>
      <c r="B1929" s="180" t="s">
        <v>360</v>
      </c>
      <c r="C1929" s="181">
        <v>554.6</v>
      </c>
    </row>
    <row r="1930" spans="1:3" ht="12.75">
      <c r="A1930" s="180" t="s">
        <v>256</v>
      </c>
      <c r="B1930" s="180" t="s">
        <v>257</v>
      </c>
      <c r="C1930" s="181">
        <v>277.3</v>
      </c>
    </row>
    <row r="1931" spans="1:3" ht="12.75">
      <c r="A1931" s="180" t="s">
        <v>734</v>
      </c>
      <c r="B1931" s="180" t="s">
        <v>823</v>
      </c>
      <c r="C1931" s="181">
        <v>508.1</v>
      </c>
    </row>
    <row r="1932" spans="1:3" ht="12.75">
      <c r="A1932" s="180" t="s">
        <v>620</v>
      </c>
      <c r="B1932" s="180" t="s">
        <v>313</v>
      </c>
      <c r="C1932" s="181">
        <v>762.2</v>
      </c>
    </row>
    <row r="1933" spans="1:3" ht="12.75">
      <c r="A1933" s="180" t="s">
        <v>712</v>
      </c>
      <c r="B1933" s="180" t="s">
        <v>713</v>
      </c>
      <c r="C1933" s="181">
        <v>406.5</v>
      </c>
    </row>
    <row r="1934" spans="1:3" ht="12.75">
      <c r="A1934" s="180" t="s">
        <v>779</v>
      </c>
      <c r="B1934" s="180" t="s">
        <v>780</v>
      </c>
      <c r="C1934" s="181">
        <v>304.9</v>
      </c>
    </row>
    <row r="1935" spans="1:3" ht="12.75">
      <c r="A1935" s="180" t="s">
        <v>361</v>
      </c>
      <c r="B1935" s="180" t="s">
        <v>362</v>
      </c>
      <c r="C1935" s="181">
        <v>508.1</v>
      </c>
    </row>
    <row r="1936" spans="1:3" ht="12.75">
      <c r="A1936" s="180" t="s">
        <v>258</v>
      </c>
      <c r="B1936" s="180" t="s">
        <v>259</v>
      </c>
      <c r="C1936" s="181">
        <v>254.1</v>
      </c>
    </row>
    <row r="1937" spans="1:3" ht="12.75">
      <c r="A1937" s="180" t="s">
        <v>824</v>
      </c>
      <c r="B1937" s="180" t="s">
        <v>145</v>
      </c>
      <c r="C1937" s="181">
        <v>465.6</v>
      </c>
    </row>
    <row r="1938" spans="1:3" ht="12.75">
      <c r="A1938" s="180" t="s">
        <v>314</v>
      </c>
      <c r="B1938" s="180" t="s">
        <v>315</v>
      </c>
      <c r="C1938" s="181">
        <v>698.4</v>
      </c>
    </row>
    <row r="1939" spans="1:3" ht="12.75">
      <c r="A1939" s="180" t="s">
        <v>714</v>
      </c>
      <c r="B1939" s="180" t="s">
        <v>715</v>
      </c>
      <c r="C1939" s="181">
        <v>372.5</v>
      </c>
    </row>
    <row r="1940" spans="1:3" ht="12.75">
      <c r="A1940" s="180" t="s">
        <v>781</v>
      </c>
      <c r="B1940" s="180" t="s">
        <v>782</v>
      </c>
      <c r="C1940" s="181">
        <v>279.4</v>
      </c>
    </row>
    <row r="1941" spans="1:3" ht="12.75">
      <c r="A1941" s="180" t="s">
        <v>363</v>
      </c>
      <c r="B1941" s="180" t="s">
        <v>364</v>
      </c>
      <c r="C1941" s="181">
        <v>465.6</v>
      </c>
    </row>
    <row r="1942" spans="1:3" ht="12.75">
      <c r="A1942" s="180" t="s">
        <v>260</v>
      </c>
      <c r="B1942" s="180" t="s">
        <v>261</v>
      </c>
      <c r="C1942" s="181">
        <v>232.8</v>
      </c>
    </row>
    <row r="1943" spans="1:3" ht="12.75">
      <c r="A1943" s="180" t="s">
        <v>146</v>
      </c>
      <c r="B1943" s="180" t="s">
        <v>147</v>
      </c>
      <c r="C1943" s="181">
        <v>426.6</v>
      </c>
    </row>
    <row r="1944" spans="1:3" ht="12.75">
      <c r="A1944" s="180" t="s">
        <v>316</v>
      </c>
      <c r="B1944" s="180" t="s">
        <v>317</v>
      </c>
      <c r="C1944" s="181">
        <v>639.9</v>
      </c>
    </row>
    <row r="1945" spans="1:3" ht="12.75">
      <c r="A1945" s="180" t="s">
        <v>716</v>
      </c>
      <c r="B1945" s="180" t="s">
        <v>649</v>
      </c>
      <c r="C1945" s="181">
        <v>341.3</v>
      </c>
    </row>
    <row r="1946" spans="1:3" ht="12.75">
      <c r="A1946" s="180" t="s">
        <v>783</v>
      </c>
      <c r="B1946" s="180" t="s">
        <v>784</v>
      </c>
      <c r="C1946" s="181">
        <v>256</v>
      </c>
    </row>
    <row r="1947" spans="1:3" ht="12.75">
      <c r="A1947" s="180" t="s">
        <v>365</v>
      </c>
      <c r="B1947" s="180" t="s">
        <v>421</v>
      </c>
      <c r="C1947" s="181">
        <v>426.6</v>
      </c>
    </row>
    <row r="1948" spans="1:3" ht="12.75">
      <c r="A1948" s="180" t="s">
        <v>262</v>
      </c>
      <c r="B1948" s="180" t="s">
        <v>263</v>
      </c>
      <c r="C1948" s="181">
        <v>213.3</v>
      </c>
    </row>
    <row r="1949" spans="1:3" ht="12.75">
      <c r="A1949" s="180" t="s">
        <v>148</v>
      </c>
      <c r="B1949" s="180" t="s">
        <v>560</v>
      </c>
      <c r="C1949" s="181">
        <v>390.8</v>
      </c>
    </row>
    <row r="1950" spans="1:3" ht="12.75">
      <c r="A1950" s="180" t="s">
        <v>318</v>
      </c>
      <c r="B1950" s="180" t="s">
        <v>319</v>
      </c>
      <c r="C1950" s="181">
        <v>586.2</v>
      </c>
    </row>
    <row r="1951" spans="1:3" ht="12.75">
      <c r="A1951" s="180" t="s">
        <v>650</v>
      </c>
      <c r="B1951" s="180" t="s">
        <v>856</v>
      </c>
      <c r="C1951" s="181">
        <v>312.7</v>
      </c>
    </row>
    <row r="1952" spans="1:3" ht="12.75">
      <c r="A1952" s="180" t="s">
        <v>785</v>
      </c>
      <c r="B1952" s="180" t="s">
        <v>725</v>
      </c>
      <c r="C1952" s="181">
        <v>234.5</v>
      </c>
    </row>
    <row r="1953" spans="1:3" ht="12.75">
      <c r="A1953" s="180" t="s">
        <v>422</v>
      </c>
      <c r="B1953" s="180" t="s">
        <v>423</v>
      </c>
      <c r="C1953" s="181">
        <v>390.8</v>
      </c>
    </row>
    <row r="1954" spans="1:3" ht="12.75">
      <c r="A1954" s="180" t="s">
        <v>264</v>
      </c>
      <c r="B1954" s="180" t="s">
        <v>265</v>
      </c>
      <c r="C1954" s="181">
        <v>195.4</v>
      </c>
    </row>
    <row r="1955" spans="1:3" ht="12.75">
      <c r="A1955" s="180" t="s">
        <v>561</v>
      </c>
      <c r="B1955" s="180" t="s">
        <v>251</v>
      </c>
      <c r="C1955" s="181">
        <v>358.1</v>
      </c>
    </row>
    <row r="1956" spans="1:3" ht="12.75">
      <c r="A1956" s="180" t="s">
        <v>320</v>
      </c>
      <c r="B1956" s="180" t="s">
        <v>547</v>
      </c>
      <c r="C1956" s="181">
        <v>537.2</v>
      </c>
    </row>
    <row r="1957" spans="1:3" ht="12.75">
      <c r="A1957" s="180" t="s">
        <v>717</v>
      </c>
      <c r="B1957" s="180" t="s">
        <v>718</v>
      </c>
      <c r="C1957" s="181">
        <v>286.5</v>
      </c>
    </row>
    <row r="1958" spans="1:3" ht="12.75">
      <c r="A1958" s="180" t="s">
        <v>726</v>
      </c>
      <c r="B1958" s="180" t="s">
        <v>727</v>
      </c>
      <c r="C1958" s="181">
        <v>214.9</v>
      </c>
    </row>
    <row r="1959" spans="1:3" ht="12.75">
      <c r="A1959" s="180" t="s">
        <v>424</v>
      </c>
      <c r="B1959" s="180" t="s">
        <v>425</v>
      </c>
      <c r="C1959" s="181">
        <v>358.1</v>
      </c>
    </row>
    <row r="1960" spans="1:3" ht="12.75">
      <c r="A1960" s="180" t="s">
        <v>266</v>
      </c>
      <c r="B1960" s="180" t="s">
        <v>267</v>
      </c>
      <c r="C1960" s="181">
        <v>179.1</v>
      </c>
    </row>
    <row r="1961" spans="1:3" ht="12.75">
      <c r="A1961" s="180" t="s">
        <v>252</v>
      </c>
      <c r="B1961" s="180" t="s">
        <v>253</v>
      </c>
      <c r="C1961" s="181">
        <v>328.1</v>
      </c>
    </row>
    <row r="1962" spans="1:3" ht="12.75">
      <c r="A1962" s="180" t="s">
        <v>548</v>
      </c>
      <c r="B1962" s="180" t="s">
        <v>549</v>
      </c>
      <c r="C1962" s="181">
        <v>492.2</v>
      </c>
    </row>
    <row r="1963" spans="1:3" ht="12.75">
      <c r="A1963" s="180" t="s">
        <v>719</v>
      </c>
      <c r="B1963" s="180" t="s">
        <v>720</v>
      </c>
      <c r="C1963" s="181">
        <v>262.5</v>
      </c>
    </row>
    <row r="1964" spans="1:3" ht="12.75">
      <c r="A1964" s="180" t="s">
        <v>728</v>
      </c>
      <c r="B1964" s="180" t="s">
        <v>729</v>
      </c>
      <c r="C1964" s="181">
        <v>196.9</v>
      </c>
    </row>
    <row r="1965" spans="1:3" ht="12.75">
      <c r="A1965" s="180" t="s">
        <v>426</v>
      </c>
      <c r="B1965" s="180" t="s">
        <v>427</v>
      </c>
      <c r="C1965" s="181">
        <v>328.1</v>
      </c>
    </row>
    <row r="1966" spans="1:3" ht="12.75">
      <c r="A1966" s="180" t="s">
        <v>268</v>
      </c>
      <c r="B1966" s="180" t="s">
        <v>269</v>
      </c>
      <c r="C1966" s="181">
        <v>164.1</v>
      </c>
    </row>
    <row r="1967" spans="1:3" ht="12.75">
      <c r="A1967" s="180" t="s">
        <v>254</v>
      </c>
      <c r="B1967" s="180" t="s">
        <v>255</v>
      </c>
      <c r="C1967" s="181">
        <v>300.6</v>
      </c>
    </row>
    <row r="1968" spans="1:3" ht="12.75">
      <c r="A1968" s="180" t="s">
        <v>775</v>
      </c>
      <c r="B1968" s="180" t="s">
        <v>776</v>
      </c>
      <c r="C1968" s="181">
        <v>451</v>
      </c>
    </row>
    <row r="1969" spans="1:3" ht="12.75">
      <c r="A1969" s="180" t="s">
        <v>721</v>
      </c>
      <c r="B1969" s="180" t="s">
        <v>722</v>
      </c>
      <c r="C1969" s="181">
        <v>240.5</v>
      </c>
    </row>
    <row r="1970" spans="1:3" ht="12.75">
      <c r="A1970" s="180" t="s">
        <v>730</v>
      </c>
      <c r="B1970" s="180" t="s">
        <v>731</v>
      </c>
      <c r="C1970" s="181">
        <v>180.4</v>
      </c>
    </row>
    <row r="1971" spans="1:3" ht="12.75">
      <c r="A1971" s="180" t="s">
        <v>616</v>
      </c>
      <c r="B1971" s="180" t="s">
        <v>617</v>
      </c>
      <c r="C1971" s="181">
        <v>300.6</v>
      </c>
    </row>
    <row r="1972" spans="1:3" ht="12.75">
      <c r="A1972" s="180" t="s">
        <v>270</v>
      </c>
      <c r="B1972" s="180" t="s">
        <v>271</v>
      </c>
      <c r="C1972" s="181">
        <v>150.3</v>
      </c>
    </row>
    <row r="1973" spans="1:3" ht="12.75">
      <c r="A1973" s="180" t="s">
        <v>2348</v>
      </c>
      <c r="B1973" s="180" t="s">
        <v>3156</v>
      </c>
      <c r="C1973" s="181">
        <v>240000</v>
      </c>
    </row>
    <row r="1974" spans="1:3" ht="12.75">
      <c r="A1974" s="180" t="s">
        <v>2347</v>
      </c>
      <c r="B1974" s="180" t="s">
        <v>3157</v>
      </c>
      <c r="C1974" s="181">
        <v>120000</v>
      </c>
    </row>
    <row r="1975" spans="1:3" ht="12.75">
      <c r="A1975" s="180" t="s">
        <v>2349</v>
      </c>
      <c r="B1975" s="180" t="s">
        <v>3158</v>
      </c>
      <c r="C1975" s="181">
        <v>600000</v>
      </c>
    </row>
    <row r="1976" spans="1:3" ht="12.75">
      <c r="A1976" s="180" t="s">
        <v>2350</v>
      </c>
      <c r="B1976" s="180" t="s">
        <v>3159</v>
      </c>
      <c r="C1976" s="181">
        <v>300000</v>
      </c>
    </row>
    <row r="1977" spans="1:3" ht="12.75">
      <c r="A1977" s="180" t="s">
        <v>2345</v>
      </c>
      <c r="B1977" s="180" t="s">
        <v>3160</v>
      </c>
      <c r="C1977" s="181">
        <v>1560000</v>
      </c>
    </row>
    <row r="1978" spans="1:3" ht="12.75">
      <c r="A1978" s="180" t="s">
        <v>2346</v>
      </c>
      <c r="B1978" s="180" t="s">
        <v>3161</v>
      </c>
      <c r="C1978" s="181">
        <v>780000</v>
      </c>
    </row>
    <row r="1979" spans="1:3" ht="12.75">
      <c r="A1979" s="180" t="s">
        <v>4475</v>
      </c>
      <c r="B1979" s="180" t="s">
        <v>4476</v>
      </c>
      <c r="C1979" s="181">
        <v>7462000</v>
      </c>
    </row>
    <row r="1980" spans="1:3" ht="12.75">
      <c r="A1980" s="180" t="s">
        <v>4477</v>
      </c>
      <c r="B1980" s="180" t="s">
        <v>4478</v>
      </c>
      <c r="C1980" s="181">
        <v>7862400</v>
      </c>
    </row>
    <row r="1981" spans="1:3" ht="12.75">
      <c r="A1981" s="180" t="s">
        <v>4479</v>
      </c>
      <c r="B1981" s="180" t="s">
        <v>4480</v>
      </c>
      <c r="C1981" s="181">
        <v>4149600</v>
      </c>
    </row>
    <row r="1982" spans="1:3" ht="12.75">
      <c r="A1982" s="180" t="s">
        <v>4481</v>
      </c>
      <c r="B1982" s="180" t="s">
        <v>4482</v>
      </c>
      <c r="C1982" s="181">
        <v>4368000</v>
      </c>
    </row>
    <row r="1983" spans="1:3" ht="12.75">
      <c r="A1983" s="180" t="s">
        <v>4483</v>
      </c>
      <c r="B1983" s="180" t="s">
        <v>4484</v>
      </c>
      <c r="C1983" s="181">
        <v>3740100</v>
      </c>
    </row>
    <row r="1984" spans="1:3" ht="12.75">
      <c r="A1984" s="180" t="s">
        <v>4485</v>
      </c>
      <c r="B1984" s="180" t="s">
        <v>4486</v>
      </c>
      <c r="C1984" s="181">
        <v>3931200</v>
      </c>
    </row>
    <row r="1985" spans="1:3" ht="12.75">
      <c r="A1985" s="180" t="s">
        <v>4487</v>
      </c>
      <c r="B1985" s="180" t="s">
        <v>4488</v>
      </c>
      <c r="C1985" s="181">
        <v>2074800</v>
      </c>
    </row>
    <row r="1986" spans="1:3" ht="12.75">
      <c r="A1986" s="180" t="s">
        <v>4489</v>
      </c>
      <c r="B1986" s="180" t="s">
        <v>4490</v>
      </c>
      <c r="C1986" s="181">
        <v>2184000</v>
      </c>
    </row>
    <row r="1987" spans="1:3" ht="12.75">
      <c r="A1987" s="180" t="s">
        <v>4491</v>
      </c>
      <c r="B1987" s="180" t="s">
        <v>4492</v>
      </c>
      <c r="C1987" s="181">
        <v>21931000</v>
      </c>
    </row>
    <row r="1988" spans="1:3" ht="12.75">
      <c r="A1988" s="180" t="s">
        <v>4493</v>
      </c>
      <c r="B1988" s="180" t="s">
        <v>4494</v>
      </c>
      <c r="C1988" s="181">
        <v>23034375</v>
      </c>
    </row>
    <row r="1989" spans="1:3" ht="12.75">
      <c r="A1989" s="180" t="s">
        <v>4495</v>
      </c>
      <c r="B1989" s="180" t="s">
        <v>4496</v>
      </c>
      <c r="C1989" s="181">
        <v>12194000</v>
      </c>
    </row>
    <row r="1990" spans="1:3" ht="12.75">
      <c r="A1990" s="180" t="s">
        <v>4497</v>
      </c>
      <c r="B1990" s="180" t="s">
        <v>4498</v>
      </c>
      <c r="C1990" s="181">
        <v>12796875</v>
      </c>
    </row>
    <row r="1991" spans="1:3" ht="12.75">
      <c r="A1991" s="180" t="s">
        <v>4499</v>
      </c>
      <c r="B1991" s="180" t="s">
        <v>4500</v>
      </c>
      <c r="C1991" s="181">
        <v>22443750</v>
      </c>
    </row>
    <row r="1992" spans="1:3" ht="12.75">
      <c r="A1992" s="180" t="s">
        <v>4501</v>
      </c>
      <c r="B1992" s="180" t="s">
        <v>4502</v>
      </c>
      <c r="C1992" s="181">
        <v>23625000</v>
      </c>
    </row>
    <row r="1993" spans="1:3" ht="12.75">
      <c r="A1993" s="180" t="s">
        <v>4503</v>
      </c>
      <c r="B1993" s="180" t="s">
        <v>4504</v>
      </c>
      <c r="C1993" s="181">
        <v>12468750</v>
      </c>
    </row>
    <row r="1994" spans="1:3" ht="12.75">
      <c r="A1994" s="180" t="s">
        <v>4505</v>
      </c>
      <c r="B1994" s="180" t="s">
        <v>4506</v>
      </c>
      <c r="C1994" s="181">
        <v>13125000</v>
      </c>
    </row>
    <row r="1995" spans="1:3" ht="12.75">
      <c r="A1995" s="180" t="s">
        <v>4507</v>
      </c>
      <c r="B1995" s="180" t="s">
        <v>4508</v>
      </c>
      <c r="C1995" s="181">
        <v>23341500</v>
      </c>
    </row>
    <row r="1996" spans="1:3" ht="12.75">
      <c r="A1996" s="180" t="s">
        <v>4509</v>
      </c>
      <c r="B1996" s="180" t="s">
        <v>4510</v>
      </c>
      <c r="C1996" s="181">
        <v>24570000</v>
      </c>
    </row>
    <row r="1997" spans="1:3" ht="12.75">
      <c r="A1997" s="180" t="s">
        <v>4511</v>
      </c>
      <c r="B1997" s="180" t="s">
        <v>4512</v>
      </c>
      <c r="C1997" s="181">
        <v>12967500</v>
      </c>
    </row>
    <row r="1998" spans="1:3" ht="12.75">
      <c r="A1998" s="180" t="s">
        <v>4513</v>
      </c>
      <c r="B1998" s="180" t="s">
        <v>4514</v>
      </c>
      <c r="C1998" s="181">
        <v>13650000</v>
      </c>
    </row>
    <row r="1999" spans="1:3" ht="12.75">
      <c r="A1999" s="180" t="s">
        <v>4515</v>
      </c>
      <c r="B1999" s="180" t="s">
        <v>4516</v>
      </c>
      <c r="C1999" s="181">
        <v>17563000</v>
      </c>
    </row>
    <row r="2000" spans="1:3" ht="12.75">
      <c r="A2000" s="180" t="s">
        <v>4517</v>
      </c>
      <c r="B2000" s="180" t="s">
        <v>4518</v>
      </c>
      <c r="C2000" s="181">
        <v>18427500</v>
      </c>
    </row>
    <row r="2001" spans="1:3" ht="12.75">
      <c r="A2001" s="180" t="s">
        <v>4519</v>
      </c>
      <c r="B2001" s="180" t="s">
        <v>4520</v>
      </c>
      <c r="C2001" s="181">
        <v>9737000</v>
      </c>
    </row>
    <row r="2002" spans="1:3" ht="12.75">
      <c r="A2002" s="180" t="s">
        <v>4521</v>
      </c>
      <c r="B2002" s="180" t="s">
        <v>4522</v>
      </c>
      <c r="C2002" s="181">
        <v>10237500</v>
      </c>
    </row>
    <row r="2003" spans="1:3" ht="12.75">
      <c r="A2003" s="180" t="s">
        <v>3162</v>
      </c>
      <c r="B2003" s="180" t="s">
        <v>3163</v>
      </c>
      <c r="C2003" s="181">
        <v>324000</v>
      </c>
    </row>
    <row r="2004" spans="1:3" ht="12.75">
      <c r="A2004" s="180" t="s">
        <v>3164</v>
      </c>
      <c r="B2004" s="180" t="s">
        <v>3165</v>
      </c>
      <c r="C2004" s="181">
        <v>972000</v>
      </c>
    </row>
    <row r="2005" spans="1:3" ht="12.75">
      <c r="A2005" s="180" t="s">
        <v>3166</v>
      </c>
      <c r="B2005" s="180" t="s">
        <v>3167</v>
      </c>
      <c r="C2005" s="181">
        <v>648000</v>
      </c>
    </row>
    <row r="2006" spans="1:3" ht="12.75">
      <c r="A2006" s="180" t="s">
        <v>3168</v>
      </c>
      <c r="B2006" s="180" t="s">
        <v>3169</v>
      </c>
      <c r="C2006" s="181">
        <v>432000</v>
      </c>
    </row>
    <row r="2007" spans="1:3" ht="12.75">
      <c r="A2007" s="180" t="s">
        <v>3170</v>
      </c>
      <c r="B2007" s="180" t="s">
        <v>3171</v>
      </c>
      <c r="C2007" s="181">
        <v>1080000</v>
      </c>
    </row>
    <row r="2008" spans="1:3" ht="12.75">
      <c r="A2008" s="180" t="s">
        <v>3172</v>
      </c>
      <c r="B2008" s="180" t="s">
        <v>3173</v>
      </c>
      <c r="C2008" s="181">
        <v>756000</v>
      </c>
    </row>
    <row r="2009" spans="1:3" ht="12.75">
      <c r="A2009" s="180" t="s">
        <v>3174</v>
      </c>
      <c r="B2009" s="180" t="s">
        <v>3175</v>
      </c>
      <c r="C2009" s="181">
        <v>756000</v>
      </c>
    </row>
    <row r="2010" spans="1:3" ht="12.75">
      <c r="A2010" s="180" t="s">
        <v>3176</v>
      </c>
      <c r="B2010" s="180" t="s">
        <v>3177</v>
      </c>
      <c r="C2010" s="181">
        <v>1404000</v>
      </c>
    </row>
    <row r="2011" spans="1:3" ht="12.75">
      <c r="A2011" s="180" t="s">
        <v>3178</v>
      </c>
      <c r="B2011" s="180" t="s">
        <v>3179</v>
      </c>
      <c r="C2011" s="181">
        <v>1080000</v>
      </c>
    </row>
    <row r="2012" spans="1:3" ht="12.75">
      <c r="A2012" s="180" t="s">
        <v>3180</v>
      </c>
      <c r="B2012" s="180" t="s">
        <v>3181</v>
      </c>
      <c r="C2012" s="181">
        <v>1620000</v>
      </c>
    </row>
    <row r="2013" spans="1:3" ht="12.75">
      <c r="A2013" s="180" t="s">
        <v>3182</v>
      </c>
      <c r="B2013" s="180" t="s">
        <v>3183</v>
      </c>
      <c r="C2013" s="181">
        <v>2268000</v>
      </c>
    </row>
    <row r="2014" spans="1:3" ht="12.75">
      <c r="A2014" s="180" t="s">
        <v>3184</v>
      </c>
      <c r="B2014" s="180" t="s">
        <v>3185</v>
      </c>
      <c r="C2014" s="181">
        <v>1944000</v>
      </c>
    </row>
    <row r="2015" spans="1:3" ht="12.75">
      <c r="A2015" s="180" t="s">
        <v>3186</v>
      </c>
      <c r="B2015" s="180" t="s">
        <v>3187</v>
      </c>
      <c r="C2015" s="181">
        <v>2160000</v>
      </c>
    </row>
    <row r="2016" spans="1:3" ht="12.75">
      <c r="A2016" s="180" t="s">
        <v>3188</v>
      </c>
      <c r="B2016" s="180" t="s">
        <v>3189</v>
      </c>
      <c r="C2016" s="181">
        <v>1512000</v>
      </c>
    </row>
    <row r="2017" spans="1:3" ht="12.75">
      <c r="A2017" s="180" t="s">
        <v>3190</v>
      </c>
      <c r="B2017" s="180" t="s">
        <v>3191</v>
      </c>
      <c r="C2017" s="181">
        <v>4320000</v>
      </c>
    </row>
    <row r="2018" spans="1:3" ht="12.75">
      <c r="A2018" s="180" t="s">
        <v>3192</v>
      </c>
      <c r="B2018" s="180" t="s">
        <v>3193</v>
      </c>
      <c r="C2018" s="181">
        <v>3672000</v>
      </c>
    </row>
    <row r="2019" spans="1:3" ht="12.75">
      <c r="A2019" s="180" t="s">
        <v>4523</v>
      </c>
      <c r="B2019" s="180" t="s">
        <v>4524</v>
      </c>
      <c r="C2019" s="181">
        <v>8235500</v>
      </c>
    </row>
    <row r="2020" spans="1:3" ht="12.75">
      <c r="A2020" s="180" t="s">
        <v>4525</v>
      </c>
      <c r="B2020" s="180" t="s">
        <v>4526</v>
      </c>
      <c r="C2020" s="181">
        <v>8645000</v>
      </c>
    </row>
    <row r="2021" spans="1:3" ht="12.75">
      <c r="A2021" s="180" t="s">
        <v>4527</v>
      </c>
      <c r="B2021" s="180" t="s">
        <v>4528</v>
      </c>
      <c r="C2021" s="181">
        <v>4504500</v>
      </c>
    </row>
    <row r="2022" spans="1:3" ht="12.75">
      <c r="A2022" s="180" t="s">
        <v>4529</v>
      </c>
      <c r="B2022" s="180" t="s">
        <v>4530</v>
      </c>
      <c r="C2022" s="181">
        <v>4709250</v>
      </c>
    </row>
    <row r="2023" spans="1:3" ht="12.75">
      <c r="A2023" s="180" t="s">
        <v>4531</v>
      </c>
      <c r="B2023" s="180" t="s">
        <v>4532</v>
      </c>
      <c r="C2023" s="181">
        <v>30949100</v>
      </c>
    </row>
    <row r="2024" spans="1:3" ht="12.75">
      <c r="A2024" s="180" t="s">
        <v>4533</v>
      </c>
      <c r="B2024" s="180" t="s">
        <v>4534</v>
      </c>
      <c r="C2024" s="181">
        <v>32578000</v>
      </c>
    </row>
    <row r="2025" spans="1:3" ht="12.75">
      <c r="A2025" s="180" t="s">
        <v>4535</v>
      </c>
      <c r="B2025" s="180" t="s">
        <v>4536</v>
      </c>
      <c r="C2025" s="181">
        <v>17208100</v>
      </c>
    </row>
    <row r="2026" spans="1:3" ht="12.75">
      <c r="A2026" s="180" t="s">
        <v>4537</v>
      </c>
      <c r="B2026" s="180" t="s">
        <v>4538</v>
      </c>
      <c r="C2026" s="181">
        <v>18109000</v>
      </c>
    </row>
    <row r="2027" spans="1:3" ht="12.75">
      <c r="A2027" s="180" t="s">
        <v>4539</v>
      </c>
      <c r="B2027" s="180" t="s">
        <v>4540</v>
      </c>
      <c r="C2027" s="181">
        <v>4154231</v>
      </c>
    </row>
    <row r="2028" spans="1:3" ht="12.75">
      <c r="A2028" s="180" t="s">
        <v>4541</v>
      </c>
      <c r="B2028" s="180" t="s">
        <v>4542</v>
      </c>
      <c r="C2028" s="181">
        <v>4372875</v>
      </c>
    </row>
    <row r="2029" spans="1:3" ht="12.75">
      <c r="A2029" s="180" t="s">
        <v>4543</v>
      </c>
      <c r="B2029" s="180" t="s">
        <v>4544</v>
      </c>
      <c r="C2029" s="181">
        <v>2307906</v>
      </c>
    </row>
    <row r="2030" spans="1:3" ht="12.75">
      <c r="A2030" s="180" t="s">
        <v>4545</v>
      </c>
      <c r="B2030" s="180" t="s">
        <v>4546</v>
      </c>
      <c r="C2030" s="181">
        <v>2429375</v>
      </c>
    </row>
    <row r="2031" spans="1:3" ht="12.75">
      <c r="A2031" s="180" t="s">
        <v>4547</v>
      </c>
      <c r="B2031" s="180" t="s">
        <v>4548</v>
      </c>
      <c r="C2031" s="181">
        <v>7477616</v>
      </c>
    </row>
    <row r="2032" spans="1:3" ht="12.75">
      <c r="A2032" s="180" t="s">
        <v>4549</v>
      </c>
      <c r="B2032" s="180" t="s">
        <v>4550</v>
      </c>
      <c r="C2032" s="181">
        <v>7871175</v>
      </c>
    </row>
    <row r="2033" spans="1:3" ht="12.75">
      <c r="A2033" s="180" t="s">
        <v>4551</v>
      </c>
      <c r="B2033" s="180" t="s">
        <v>4552</v>
      </c>
      <c r="C2033" s="181">
        <v>4154231</v>
      </c>
    </row>
    <row r="2034" spans="1:3" ht="12.75">
      <c r="A2034" s="180" t="s">
        <v>4553</v>
      </c>
      <c r="B2034" s="180" t="s">
        <v>4554</v>
      </c>
      <c r="C2034" s="181">
        <v>4372875</v>
      </c>
    </row>
    <row r="2035" spans="1:3" ht="12.75">
      <c r="A2035" s="180" t="s">
        <v>4555</v>
      </c>
      <c r="B2035" s="180" t="s">
        <v>4556</v>
      </c>
      <c r="C2035" s="181">
        <v>29399175</v>
      </c>
    </row>
    <row r="2036" spans="1:3" ht="12.75">
      <c r="A2036" s="180" t="s">
        <v>4557</v>
      </c>
      <c r="B2036" s="180" t="s">
        <v>4558</v>
      </c>
      <c r="C2036" s="181">
        <v>30946500</v>
      </c>
    </row>
    <row r="2037" spans="1:3" ht="12.75">
      <c r="A2037" s="180" t="s">
        <v>4559</v>
      </c>
      <c r="B2037" s="180" t="s">
        <v>4560</v>
      </c>
      <c r="C2037" s="181">
        <v>16332875</v>
      </c>
    </row>
    <row r="2038" spans="1:3" ht="12.75">
      <c r="A2038" s="180" t="s">
        <v>4561</v>
      </c>
      <c r="B2038" s="180" t="s">
        <v>4562</v>
      </c>
      <c r="C2038" s="181">
        <v>17192500</v>
      </c>
    </row>
    <row r="2039" spans="1:3" ht="12.75">
      <c r="A2039" s="180" t="s">
        <v>4563</v>
      </c>
      <c r="B2039" s="180" t="s">
        <v>4564</v>
      </c>
      <c r="C2039" s="181">
        <v>3068975</v>
      </c>
    </row>
    <row r="2040" spans="1:3" ht="12.75">
      <c r="A2040" s="180" t="s">
        <v>4565</v>
      </c>
      <c r="B2040" s="180" t="s">
        <v>4566</v>
      </c>
      <c r="C2040" s="181">
        <v>3230500</v>
      </c>
    </row>
    <row r="2041" spans="1:3" ht="12.75">
      <c r="A2041" s="180" t="s">
        <v>4567</v>
      </c>
      <c r="B2041" s="180" t="s">
        <v>4568</v>
      </c>
      <c r="C2041" s="181">
        <v>1729000</v>
      </c>
    </row>
    <row r="2042" spans="1:3" ht="12.75">
      <c r="A2042" s="180" t="s">
        <v>4569</v>
      </c>
      <c r="B2042" s="180" t="s">
        <v>4570</v>
      </c>
      <c r="C2042" s="181">
        <v>1820000</v>
      </c>
    </row>
    <row r="2043" spans="1:3" ht="12.75">
      <c r="A2043" s="180" t="s">
        <v>4571</v>
      </c>
      <c r="B2043" s="180" t="s">
        <v>4572</v>
      </c>
      <c r="C2043" s="181">
        <v>8212750</v>
      </c>
    </row>
    <row r="2044" spans="1:3" ht="12.75">
      <c r="A2044" s="180" t="s">
        <v>4573</v>
      </c>
      <c r="B2044" s="180" t="s">
        <v>4574</v>
      </c>
      <c r="C2044" s="181">
        <v>8645000</v>
      </c>
    </row>
    <row r="2045" spans="1:3" ht="12.75">
      <c r="A2045" s="180" t="s">
        <v>4575</v>
      </c>
      <c r="B2045" s="180" t="s">
        <v>4576</v>
      </c>
      <c r="C2045" s="181">
        <v>4477200</v>
      </c>
    </row>
    <row r="2046" spans="1:3" ht="12.75">
      <c r="A2046" s="180" t="s">
        <v>4577</v>
      </c>
      <c r="B2046" s="180" t="s">
        <v>4578</v>
      </c>
      <c r="C2046" s="181">
        <v>4709250</v>
      </c>
    </row>
    <row r="2047" spans="1:3" ht="12.75">
      <c r="A2047" s="180" t="s">
        <v>4579</v>
      </c>
      <c r="B2047" s="180" t="s">
        <v>4580</v>
      </c>
      <c r="C2047" s="181">
        <v>14316120</v>
      </c>
    </row>
    <row r="2048" spans="1:3" ht="12.75">
      <c r="A2048" s="180" t="s">
        <v>4581</v>
      </c>
      <c r="B2048" s="180" t="s">
        <v>4582</v>
      </c>
      <c r="C2048" s="181">
        <v>15069600</v>
      </c>
    </row>
    <row r="2049" spans="1:3" ht="12.75">
      <c r="A2049" s="180" t="s">
        <v>4583</v>
      </c>
      <c r="B2049" s="180" t="s">
        <v>4584</v>
      </c>
      <c r="C2049" s="181">
        <v>7953400</v>
      </c>
    </row>
    <row r="2050" spans="1:3" ht="12.75">
      <c r="A2050" s="180" t="s">
        <v>4585</v>
      </c>
      <c r="B2050" s="180" t="s">
        <v>4586</v>
      </c>
      <c r="C2050" s="181">
        <v>8372000</v>
      </c>
    </row>
    <row r="2051" spans="1:3" ht="12.75">
      <c r="A2051" s="180" t="s">
        <v>4587</v>
      </c>
      <c r="B2051" s="180" t="s">
        <v>4588</v>
      </c>
      <c r="C2051" s="181">
        <v>5369000</v>
      </c>
    </row>
    <row r="2052" spans="1:3" ht="12.75">
      <c r="A2052" s="180" t="s">
        <v>4589</v>
      </c>
      <c r="B2052" s="180" t="s">
        <v>4590</v>
      </c>
      <c r="C2052" s="181">
        <v>5651100</v>
      </c>
    </row>
    <row r="2053" spans="1:3" ht="12.75">
      <c r="A2053" s="180" t="s">
        <v>4591</v>
      </c>
      <c r="B2053" s="180" t="s">
        <v>4592</v>
      </c>
      <c r="C2053" s="181">
        <v>3003000</v>
      </c>
    </row>
    <row r="2054" spans="1:3" ht="12.75">
      <c r="A2054" s="180" t="s">
        <v>4593</v>
      </c>
      <c r="B2054" s="180" t="s">
        <v>4594</v>
      </c>
      <c r="C2054" s="181">
        <v>3139500</v>
      </c>
    </row>
    <row r="2055" spans="1:3" ht="12.75">
      <c r="A2055" s="180" t="s">
        <v>4595</v>
      </c>
      <c r="B2055" s="180" t="s">
        <v>4596</v>
      </c>
      <c r="C2055" s="181">
        <v>17117100</v>
      </c>
    </row>
    <row r="2056" spans="1:3" ht="12.75">
      <c r="A2056" s="180" t="s">
        <v>4597</v>
      </c>
      <c r="B2056" s="180" t="s">
        <v>4598</v>
      </c>
      <c r="C2056" s="181">
        <v>18018000</v>
      </c>
    </row>
    <row r="2057" spans="1:3" ht="12.75">
      <c r="A2057" s="180" t="s">
        <v>4599</v>
      </c>
      <c r="B2057" s="180" t="s">
        <v>4600</v>
      </c>
      <c r="C2057" s="181">
        <v>9509500</v>
      </c>
    </row>
    <row r="2058" spans="1:3" ht="12.75">
      <c r="A2058" s="180" t="s">
        <v>4601</v>
      </c>
      <c r="B2058" s="180" t="s">
        <v>4602</v>
      </c>
      <c r="C2058" s="181">
        <v>10010000</v>
      </c>
    </row>
    <row r="2059" spans="1:3" ht="12.75">
      <c r="A2059" s="180" t="s">
        <v>4603</v>
      </c>
      <c r="B2059" s="180" t="s">
        <v>4604</v>
      </c>
      <c r="C2059" s="181">
        <v>21396375</v>
      </c>
    </row>
    <row r="2060" spans="1:3" ht="12.75">
      <c r="A2060" s="180" t="s">
        <v>4605</v>
      </c>
      <c r="B2060" s="180" t="s">
        <v>4606</v>
      </c>
      <c r="C2060" s="181">
        <v>22522500</v>
      </c>
    </row>
    <row r="2061" spans="1:3" ht="12.75">
      <c r="A2061" s="180" t="s">
        <v>4607</v>
      </c>
      <c r="B2061" s="180" t="s">
        <v>4608</v>
      </c>
      <c r="C2061" s="181">
        <v>11886875</v>
      </c>
    </row>
    <row r="2062" spans="1:3" ht="12.75">
      <c r="A2062" s="180" t="s">
        <v>4609</v>
      </c>
      <c r="B2062" s="180" t="s">
        <v>4610</v>
      </c>
      <c r="C2062" s="181">
        <v>12512500</v>
      </c>
    </row>
    <row r="2063" spans="1:3" ht="12.75">
      <c r="A2063" s="180" t="s">
        <v>4611</v>
      </c>
      <c r="B2063" s="180" t="s">
        <v>4612</v>
      </c>
      <c r="C2063" s="181">
        <v>28960750</v>
      </c>
    </row>
    <row r="2064" spans="1:3" ht="12.75">
      <c r="A2064" s="180" t="s">
        <v>4613</v>
      </c>
      <c r="B2064" s="180" t="s">
        <v>4614</v>
      </c>
      <c r="C2064" s="181">
        <v>30485000</v>
      </c>
    </row>
    <row r="2065" spans="1:3" ht="12.75">
      <c r="A2065" s="180" t="s">
        <v>4615</v>
      </c>
      <c r="B2065" s="180" t="s">
        <v>4616</v>
      </c>
      <c r="C2065" s="181">
        <v>16061500</v>
      </c>
    </row>
    <row r="2066" spans="1:3" ht="12.75">
      <c r="A2066" s="180" t="s">
        <v>4617</v>
      </c>
      <c r="B2066" s="180" t="s">
        <v>4618</v>
      </c>
      <c r="C2066" s="181">
        <v>16891875</v>
      </c>
    </row>
    <row r="2067" spans="1:3" ht="12.75">
      <c r="A2067" s="180" t="s">
        <v>4619</v>
      </c>
      <c r="B2067" s="180" t="s">
        <v>4620</v>
      </c>
      <c r="C2067" s="181">
        <v>51351300</v>
      </c>
    </row>
    <row r="2068" spans="1:3" ht="12.75">
      <c r="A2068" s="180" t="s">
        <v>4621</v>
      </c>
      <c r="B2068" s="180" t="s">
        <v>4622</v>
      </c>
      <c r="C2068" s="181">
        <v>54054000</v>
      </c>
    </row>
    <row r="2069" spans="1:3" ht="12.75">
      <c r="A2069" s="180" t="s">
        <v>4623</v>
      </c>
      <c r="B2069" s="180" t="s">
        <v>4624</v>
      </c>
      <c r="C2069" s="181">
        <v>28528500</v>
      </c>
    </row>
    <row r="2070" spans="1:3" ht="12.75">
      <c r="A2070" s="180" t="s">
        <v>4625</v>
      </c>
      <c r="B2070" s="180" t="s">
        <v>4626</v>
      </c>
      <c r="C2070" s="181">
        <v>30030000</v>
      </c>
    </row>
    <row r="2071" spans="1:3" ht="12.75">
      <c r="A2071" s="180" t="s">
        <v>4627</v>
      </c>
      <c r="B2071" s="180" t="s">
        <v>4628</v>
      </c>
      <c r="C2071" s="181">
        <v>8235500</v>
      </c>
    </row>
    <row r="2072" spans="1:3" ht="12.75">
      <c r="A2072" s="180" t="s">
        <v>4629</v>
      </c>
      <c r="B2072" s="180" t="s">
        <v>4630</v>
      </c>
      <c r="C2072" s="181">
        <v>8645000</v>
      </c>
    </row>
    <row r="2073" spans="1:3" ht="12.75">
      <c r="A2073" s="180" t="s">
        <v>4631</v>
      </c>
      <c r="B2073" s="180" t="s">
        <v>4632</v>
      </c>
      <c r="C2073" s="181">
        <v>4504500</v>
      </c>
    </row>
    <row r="2074" spans="1:3" ht="12.75">
      <c r="A2074" s="180" t="s">
        <v>4633</v>
      </c>
      <c r="B2074" s="180" t="s">
        <v>4634</v>
      </c>
      <c r="C2074" s="181">
        <v>4709250</v>
      </c>
    </row>
    <row r="2075" spans="1:3" ht="12.75">
      <c r="A2075" s="180" t="s">
        <v>4635</v>
      </c>
      <c r="B2075" s="180" t="s">
        <v>4636</v>
      </c>
      <c r="C2075" s="181">
        <v>3068975</v>
      </c>
    </row>
    <row r="2076" spans="1:3" ht="12.75">
      <c r="A2076" s="180" t="s">
        <v>4637</v>
      </c>
      <c r="B2076" s="180" t="s">
        <v>4638</v>
      </c>
      <c r="C2076" s="181">
        <v>3230500</v>
      </c>
    </row>
    <row r="2077" spans="1:3" ht="12.75">
      <c r="A2077" s="180" t="s">
        <v>4639</v>
      </c>
      <c r="B2077" s="180" t="s">
        <v>4640</v>
      </c>
      <c r="C2077" s="181">
        <v>1729000</v>
      </c>
    </row>
    <row r="2078" spans="1:3" ht="12.75">
      <c r="A2078" s="180" t="s">
        <v>4641</v>
      </c>
      <c r="B2078" s="180" t="s">
        <v>4642</v>
      </c>
      <c r="C2078" s="181">
        <v>1820000</v>
      </c>
    </row>
    <row r="2079" spans="1:3" ht="12.75">
      <c r="A2079" s="180" t="s">
        <v>4643</v>
      </c>
      <c r="B2079" s="180" t="s">
        <v>4644</v>
      </c>
      <c r="C2079" s="181">
        <v>3068975</v>
      </c>
    </row>
    <row r="2080" spans="1:3" ht="12.75">
      <c r="A2080" s="180" t="s">
        <v>4645</v>
      </c>
      <c r="B2080" s="180" t="s">
        <v>4646</v>
      </c>
      <c r="C2080" s="181">
        <v>3230500</v>
      </c>
    </row>
    <row r="2081" spans="1:3" ht="12.75">
      <c r="A2081" s="180" t="s">
        <v>4647</v>
      </c>
      <c r="B2081" s="180" t="s">
        <v>4648</v>
      </c>
      <c r="C2081" s="181">
        <v>1729000</v>
      </c>
    </row>
    <row r="2082" spans="1:3" ht="12.75">
      <c r="A2082" s="180" t="s">
        <v>4649</v>
      </c>
      <c r="B2082" s="180" t="s">
        <v>4650</v>
      </c>
      <c r="C2082" s="181">
        <v>1820000</v>
      </c>
    </row>
    <row r="2083" spans="1:3" ht="12.75">
      <c r="A2083" s="180" t="s">
        <v>4651</v>
      </c>
      <c r="B2083" s="180" t="s">
        <v>4652</v>
      </c>
      <c r="C2083" s="181">
        <v>21785400</v>
      </c>
    </row>
    <row r="2084" spans="1:3" ht="12.75">
      <c r="A2084" s="180" t="s">
        <v>4653</v>
      </c>
      <c r="B2084" s="180" t="s">
        <v>4654</v>
      </c>
      <c r="C2084" s="181">
        <v>22932000</v>
      </c>
    </row>
    <row r="2085" spans="1:3" ht="12.75">
      <c r="A2085" s="180" t="s">
        <v>4655</v>
      </c>
      <c r="B2085" s="180" t="s">
        <v>4656</v>
      </c>
      <c r="C2085" s="181">
        <v>12103000</v>
      </c>
    </row>
    <row r="2086" spans="1:3" ht="12.75">
      <c r="A2086" s="180" t="s">
        <v>4657</v>
      </c>
      <c r="B2086" s="180" t="s">
        <v>4658</v>
      </c>
      <c r="C2086" s="181">
        <v>12740000</v>
      </c>
    </row>
    <row r="2087" spans="1:3" ht="12.75">
      <c r="A2087" s="180" t="s">
        <v>4659</v>
      </c>
      <c r="B2087" s="180" t="s">
        <v>4660</v>
      </c>
      <c r="C2087" s="181">
        <v>1815450</v>
      </c>
    </row>
    <row r="2088" spans="1:3" ht="12.75">
      <c r="A2088" s="180" t="s">
        <v>4661</v>
      </c>
      <c r="B2088" s="180" t="s">
        <v>4662</v>
      </c>
      <c r="C2088" s="181">
        <v>1911000</v>
      </c>
    </row>
    <row r="2089" spans="1:3" ht="12.75">
      <c r="A2089" s="180" t="s">
        <v>4663</v>
      </c>
      <c r="B2089" s="180" t="s">
        <v>4664</v>
      </c>
      <c r="C2089" s="181">
        <v>1037400</v>
      </c>
    </row>
    <row r="2090" spans="1:3" ht="12.75">
      <c r="A2090" s="180" t="s">
        <v>4665</v>
      </c>
      <c r="B2090" s="180" t="s">
        <v>4666</v>
      </c>
      <c r="C2090" s="181">
        <v>1092000</v>
      </c>
    </row>
    <row r="2091" spans="1:3" ht="12.75">
      <c r="A2091" s="180" t="s">
        <v>4667</v>
      </c>
      <c r="B2091" s="180" t="s">
        <v>4668</v>
      </c>
      <c r="C2091" s="181">
        <v>17927000</v>
      </c>
    </row>
    <row r="2092" spans="1:3" ht="12.75">
      <c r="A2092" s="180" t="s">
        <v>4669</v>
      </c>
      <c r="B2092" s="180" t="s">
        <v>4670</v>
      </c>
      <c r="C2092" s="181">
        <v>18837000</v>
      </c>
    </row>
    <row r="2093" spans="1:3" ht="12.75">
      <c r="A2093" s="180" t="s">
        <v>4671</v>
      </c>
      <c r="B2093" s="180" t="s">
        <v>4672</v>
      </c>
      <c r="C2093" s="181">
        <v>10010000</v>
      </c>
    </row>
    <row r="2094" spans="1:3" ht="12.75">
      <c r="A2094" s="180" t="s">
        <v>4673</v>
      </c>
      <c r="B2094" s="180" t="s">
        <v>4674</v>
      </c>
      <c r="C2094" s="181">
        <v>10465000</v>
      </c>
    </row>
    <row r="2095" spans="1:3" ht="12.75">
      <c r="A2095" s="180" t="s">
        <v>1197</v>
      </c>
      <c r="B2095" s="180" t="s">
        <v>1505</v>
      </c>
      <c r="C2095" s="181">
        <v>423.72</v>
      </c>
    </row>
    <row r="2096" spans="1:3" ht="12.75">
      <c r="A2096" s="180" t="s">
        <v>1198</v>
      </c>
      <c r="B2096" s="180" t="s">
        <v>1506</v>
      </c>
      <c r="C2096" s="181">
        <v>847.45</v>
      </c>
    </row>
    <row r="2097" spans="1:5" ht="12.75">
      <c r="A2097" s="250" t="s">
        <v>1199</v>
      </c>
      <c r="B2097" s="250" t="s">
        <v>2260</v>
      </c>
      <c r="C2097" s="251">
        <v>1694.92</v>
      </c>
      <c r="D2097" s="252" t="s">
        <v>4704</v>
      </c>
      <c r="E2097" s="253"/>
    </row>
    <row r="2098" spans="1:3" ht="12.75">
      <c r="A2098" s="180" t="s">
        <v>2740</v>
      </c>
      <c r="B2098" s="180" t="s">
        <v>2741</v>
      </c>
      <c r="C2098" s="181">
        <v>423.72</v>
      </c>
    </row>
    <row r="2099" spans="1:3" ht="12.75">
      <c r="A2099" s="180" t="s">
        <v>2742</v>
      </c>
      <c r="B2099" s="180" t="s">
        <v>2743</v>
      </c>
      <c r="C2099" s="181">
        <v>423.72</v>
      </c>
    </row>
    <row r="2100" spans="1:3" ht="12.75">
      <c r="A2100" s="180" t="s">
        <v>3194</v>
      </c>
      <c r="B2100" s="180" t="s">
        <v>3195</v>
      </c>
      <c r="C2100" s="181">
        <v>7532.64</v>
      </c>
    </row>
    <row r="2101" spans="1:3" ht="12.75">
      <c r="A2101" s="180" t="s">
        <v>3196</v>
      </c>
      <c r="B2101" s="180" t="s">
        <v>3197</v>
      </c>
      <c r="C2101" s="181">
        <v>4184.8</v>
      </c>
    </row>
    <row r="2102" spans="1:3" ht="12.75">
      <c r="A2102" s="180" t="s">
        <v>3198</v>
      </c>
      <c r="B2102" s="180" t="s">
        <v>3199</v>
      </c>
      <c r="C2102" s="181">
        <v>5346</v>
      </c>
    </row>
    <row r="2103" spans="1:3" ht="12.75">
      <c r="A2103" s="180" t="s">
        <v>3200</v>
      </c>
      <c r="B2103" s="180" t="s">
        <v>3201</v>
      </c>
      <c r="C2103" s="181">
        <v>2970</v>
      </c>
    </row>
    <row r="2104" spans="1:3" ht="12.75">
      <c r="A2104" s="180" t="s">
        <v>3202</v>
      </c>
      <c r="B2104" s="180" t="s">
        <v>3203</v>
      </c>
      <c r="C2104" s="181">
        <v>5346</v>
      </c>
    </row>
    <row r="2105" spans="1:3" ht="12.75">
      <c r="A2105" s="180" t="s">
        <v>3204</v>
      </c>
      <c r="B2105" s="180" t="s">
        <v>3205</v>
      </c>
      <c r="C2105" s="181">
        <v>2970</v>
      </c>
    </row>
    <row r="2106" spans="1:3" ht="12.75">
      <c r="A2106" s="180" t="s">
        <v>3206</v>
      </c>
      <c r="B2106" s="180" t="s">
        <v>3207</v>
      </c>
      <c r="C2106" s="181">
        <v>2952</v>
      </c>
    </row>
    <row r="2107" spans="1:3" ht="12.75">
      <c r="A2107" s="180" t="s">
        <v>3208</v>
      </c>
      <c r="B2107" s="180" t="s">
        <v>3209</v>
      </c>
      <c r="C2107" s="181">
        <v>1640</v>
      </c>
    </row>
    <row r="2108" spans="1:3" ht="12.75">
      <c r="A2108" s="180" t="s">
        <v>3210</v>
      </c>
      <c r="B2108" s="180" t="s">
        <v>3211</v>
      </c>
      <c r="C2108" s="181">
        <v>3672</v>
      </c>
    </row>
    <row r="2109" spans="1:3" ht="12.75">
      <c r="A2109" s="180" t="s">
        <v>3212</v>
      </c>
      <c r="B2109" s="180" t="s">
        <v>3213</v>
      </c>
      <c r="C2109" s="181">
        <v>2040</v>
      </c>
    </row>
    <row r="2110" spans="1:3" ht="12.75">
      <c r="A2110" s="180" t="s">
        <v>3214</v>
      </c>
      <c r="B2110" s="180" t="s">
        <v>3215</v>
      </c>
      <c r="C2110" s="181">
        <v>4834.8</v>
      </c>
    </row>
    <row r="2111" spans="1:3" ht="12.75">
      <c r="A2111" s="180" t="s">
        <v>3216</v>
      </c>
      <c r="B2111" s="180" t="s">
        <v>3217</v>
      </c>
      <c r="C2111" s="181">
        <v>2686</v>
      </c>
    </row>
    <row r="2112" spans="1:3" ht="12.75">
      <c r="A2112" s="180" t="s">
        <v>3218</v>
      </c>
      <c r="B2112" s="180" t="s">
        <v>3219</v>
      </c>
      <c r="C2112" s="181">
        <v>4834.8</v>
      </c>
    </row>
    <row r="2113" spans="1:3" ht="12.75">
      <c r="A2113" s="180" t="s">
        <v>3220</v>
      </c>
      <c r="B2113" s="180" t="s">
        <v>3221</v>
      </c>
      <c r="C2113" s="181">
        <v>2686</v>
      </c>
    </row>
    <row r="2114" spans="1:3" ht="12.75">
      <c r="A2114" s="180" t="s">
        <v>1031</v>
      </c>
      <c r="B2114" s="180" t="s">
        <v>2261</v>
      </c>
      <c r="C2114" s="181">
        <v>1070.2</v>
      </c>
    </row>
    <row r="2115" spans="1:3" ht="12.75">
      <c r="A2115" s="180" t="s">
        <v>1032</v>
      </c>
      <c r="B2115" s="180" t="s">
        <v>2262</v>
      </c>
      <c r="C2115" s="181">
        <v>856.4</v>
      </c>
    </row>
    <row r="2116" spans="1:3" ht="12.75">
      <c r="A2116" s="180" t="s">
        <v>1033</v>
      </c>
      <c r="B2116" s="180" t="s">
        <v>2263</v>
      </c>
      <c r="C2116" s="181">
        <v>2589</v>
      </c>
    </row>
    <row r="2117" spans="1:3" ht="12.75">
      <c r="A2117" s="180" t="s">
        <v>1034</v>
      </c>
      <c r="B2117" s="180" t="s">
        <v>2264</v>
      </c>
      <c r="C2117" s="181">
        <v>3531</v>
      </c>
    </row>
    <row r="2118" spans="1:3" ht="12.75">
      <c r="A2118" s="180" t="s">
        <v>1035</v>
      </c>
      <c r="B2118" s="180" t="s">
        <v>2265</v>
      </c>
      <c r="C2118" s="181">
        <v>1883</v>
      </c>
    </row>
    <row r="2119" spans="1:3" ht="12.75">
      <c r="A2119" s="180" t="s">
        <v>1036</v>
      </c>
      <c r="B2119" s="180" t="s">
        <v>2266</v>
      </c>
      <c r="C2119" s="181">
        <v>642</v>
      </c>
    </row>
    <row r="2120" spans="1:3" ht="12.75">
      <c r="A2120" s="180" t="s">
        <v>1037</v>
      </c>
      <c r="B2120" s="180" t="s">
        <v>2267</v>
      </c>
      <c r="C2120" s="181">
        <v>513.6</v>
      </c>
    </row>
    <row r="2121" spans="1:3" ht="12.75">
      <c r="A2121" s="180" t="s">
        <v>1038</v>
      </c>
      <c r="B2121" s="180" t="s">
        <v>2268</v>
      </c>
      <c r="C2121" s="181">
        <v>1554</v>
      </c>
    </row>
    <row r="2122" spans="1:3" ht="12.75">
      <c r="A2122" s="180" t="s">
        <v>1039</v>
      </c>
      <c r="B2122" s="180" t="s">
        <v>2269</v>
      </c>
      <c r="C2122" s="181">
        <v>2354</v>
      </c>
    </row>
    <row r="2123" spans="1:3" ht="12.75">
      <c r="A2123" s="180" t="s">
        <v>1040</v>
      </c>
      <c r="B2123" s="180" t="s">
        <v>2270</v>
      </c>
      <c r="C2123" s="181">
        <v>1177</v>
      </c>
    </row>
    <row r="2124" spans="1:3" ht="12.75">
      <c r="A2124" s="180" t="s">
        <v>1041</v>
      </c>
      <c r="B2124" s="180" t="s">
        <v>2271</v>
      </c>
      <c r="C2124" s="181">
        <v>1034.9</v>
      </c>
    </row>
    <row r="2125" spans="1:3" ht="12.75">
      <c r="A2125" s="180" t="s">
        <v>1042</v>
      </c>
      <c r="B2125" s="180" t="s">
        <v>2272</v>
      </c>
      <c r="C2125" s="181">
        <v>828.1</v>
      </c>
    </row>
    <row r="2126" spans="1:3" ht="12.75">
      <c r="A2126" s="180" t="s">
        <v>1043</v>
      </c>
      <c r="B2126" s="180" t="s">
        <v>2273</v>
      </c>
      <c r="C2126" s="181">
        <v>2504</v>
      </c>
    </row>
    <row r="2127" spans="1:3" ht="12.75">
      <c r="A2127" s="180" t="s">
        <v>1044</v>
      </c>
      <c r="B2127" s="180" t="s">
        <v>2274</v>
      </c>
      <c r="C2127" s="181">
        <v>3414</v>
      </c>
    </row>
    <row r="2128" spans="1:3" ht="12.75">
      <c r="A2128" s="180" t="s">
        <v>1045</v>
      </c>
      <c r="B2128" s="180" t="s">
        <v>2275</v>
      </c>
      <c r="C2128" s="181">
        <v>1821</v>
      </c>
    </row>
    <row r="2129" spans="1:3" ht="12.75">
      <c r="A2129" s="180" t="s">
        <v>1046</v>
      </c>
      <c r="B2129" s="180" t="s">
        <v>2276</v>
      </c>
      <c r="C2129" s="181">
        <v>620.8</v>
      </c>
    </row>
    <row r="2130" spans="1:3" ht="12.75">
      <c r="A2130" s="180" t="s">
        <v>1047</v>
      </c>
      <c r="B2130" s="180" t="s">
        <v>2277</v>
      </c>
      <c r="C2130" s="181">
        <v>496.6</v>
      </c>
    </row>
    <row r="2131" spans="1:3" ht="12.75">
      <c r="A2131" s="180" t="s">
        <v>1048</v>
      </c>
      <c r="B2131" s="180" t="s">
        <v>2278</v>
      </c>
      <c r="C2131" s="181">
        <v>1502</v>
      </c>
    </row>
    <row r="2132" spans="1:3" ht="12.75">
      <c r="A2132" s="180" t="s">
        <v>1049</v>
      </c>
      <c r="B2132" s="180" t="s">
        <v>2279</v>
      </c>
      <c r="C2132" s="181">
        <v>2276</v>
      </c>
    </row>
    <row r="2133" spans="1:3" ht="12.75">
      <c r="A2133" s="180" t="s">
        <v>1050</v>
      </c>
      <c r="B2133" s="180" t="s">
        <v>2280</v>
      </c>
      <c r="C2133" s="181">
        <v>1138</v>
      </c>
    </row>
    <row r="2134" spans="1:3" ht="12.75">
      <c r="A2134" s="180" t="s">
        <v>1051</v>
      </c>
      <c r="B2134" s="180" t="s">
        <v>2281</v>
      </c>
      <c r="C2134" s="181">
        <v>969</v>
      </c>
    </row>
    <row r="2135" spans="1:3" ht="12.75">
      <c r="A2135" s="180" t="s">
        <v>1052</v>
      </c>
      <c r="B2135" s="180" t="s">
        <v>2282</v>
      </c>
      <c r="C2135" s="181">
        <v>775.5</v>
      </c>
    </row>
    <row r="2136" spans="1:3" ht="12.75">
      <c r="A2136" s="180" t="s">
        <v>1053</v>
      </c>
      <c r="B2136" s="180" t="s">
        <v>2283</v>
      </c>
      <c r="C2136" s="181">
        <v>2345</v>
      </c>
    </row>
    <row r="2137" spans="1:3" ht="12.75">
      <c r="A2137" s="180" t="s">
        <v>1054</v>
      </c>
      <c r="B2137" s="180" t="s">
        <v>2284</v>
      </c>
      <c r="C2137" s="181">
        <v>3197</v>
      </c>
    </row>
    <row r="2138" spans="1:3" ht="12.75">
      <c r="A2138" s="180" t="s">
        <v>1055</v>
      </c>
      <c r="B2138" s="180" t="s">
        <v>2285</v>
      </c>
      <c r="C2138" s="181">
        <v>1705</v>
      </c>
    </row>
    <row r="2139" spans="1:3" ht="12.75">
      <c r="A2139" s="180" t="s">
        <v>1056</v>
      </c>
      <c r="B2139" s="180" t="s">
        <v>2286</v>
      </c>
      <c r="C2139" s="181">
        <v>581.3</v>
      </c>
    </row>
    <row r="2140" spans="1:3" ht="12.75">
      <c r="A2140" s="180" t="s">
        <v>1057</v>
      </c>
      <c r="B2140" s="180" t="s">
        <v>2287</v>
      </c>
      <c r="C2140" s="181">
        <v>465</v>
      </c>
    </row>
    <row r="2141" spans="1:3" ht="12.75">
      <c r="A2141" s="180" t="s">
        <v>1058</v>
      </c>
      <c r="B2141" s="180" t="s">
        <v>2288</v>
      </c>
      <c r="C2141" s="181">
        <v>1407</v>
      </c>
    </row>
    <row r="2142" spans="1:3" ht="12.75">
      <c r="A2142" s="180" t="s">
        <v>1059</v>
      </c>
      <c r="B2142" s="180" t="s">
        <v>2289</v>
      </c>
      <c r="C2142" s="181">
        <v>2132</v>
      </c>
    </row>
    <row r="2143" spans="1:3" ht="12.75">
      <c r="A2143" s="180" t="s">
        <v>1060</v>
      </c>
      <c r="B2143" s="180" t="s">
        <v>2290</v>
      </c>
      <c r="C2143" s="181">
        <v>1066</v>
      </c>
    </row>
    <row r="2144" spans="1:3" ht="12.75">
      <c r="A2144" s="180" t="s">
        <v>1061</v>
      </c>
      <c r="B2144" s="180" t="s">
        <v>2291</v>
      </c>
      <c r="C2144" s="181">
        <v>907.2</v>
      </c>
    </row>
    <row r="2145" spans="1:3" ht="12.75">
      <c r="A2145" s="180" t="s">
        <v>1062</v>
      </c>
      <c r="B2145" s="180" t="s">
        <v>2292</v>
      </c>
      <c r="C2145" s="181">
        <v>726</v>
      </c>
    </row>
    <row r="2146" spans="1:3" ht="12.75">
      <c r="A2146" s="180" t="s">
        <v>1063</v>
      </c>
      <c r="B2146" s="180" t="s">
        <v>2293</v>
      </c>
      <c r="C2146" s="181">
        <v>2195</v>
      </c>
    </row>
    <row r="2147" spans="1:3" ht="12.75">
      <c r="A2147" s="180" t="s">
        <v>1064</v>
      </c>
      <c r="B2147" s="180" t="s">
        <v>2294</v>
      </c>
      <c r="C2147" s="181">
        <v>2993</v>
      </c>
    </row>
    <row r="2148" spans="1:3" ht="12.75">
      <c r="A2148" s="180" t="s">
        <v>1065</v>
      </c>
      <c r="B2148" s="180" t="s">
        <v>2295</v>
      </c>
      <c r="C2148" s="181">
        <v>1596</v>
      </c>
    </row>
    <row r="2149" spans="1:3" ht="12.75">
      <c r="A2149" s="180" t="s">
        <v>1066</v>
      </c>
      <c r="B2149" s="180" t="s">
        <v>2296</v>
      </c>
      <c r="C2149" s="181">
        <v>544.2</v>
      </c>
    </row>
    <row r="2150" spans="1:3" ht="12.75">
      <c r="A2150" s="180" t="s">
        <v>1067</v>
      </c>
      <c r="B2150" s="180" t="s">
        <v>2297</v>
      </c>
      <c r="C2150" s="181">
        <v>435.4</v>
      </c>
    </row>
    <row r="2151" spans="1:3" ht="12.75">
      <c r="A2151" s="180" t="s">
        <v>1068</v>
      </c>
      <c r="B2151" s="180" t="s">
        <v>2298</v>
      </c>
      <c r="C2151" s="181">
        <v>1317</v>
      </c>
    </row>
    <row r="2152" spans="1:3" ht="12.75">
      <c r="A2152" s="180" t="s">
        <v>1069</v>
      </c>
      <c r="B2152" s="180" t="s">
        <v>2299</v>
      </c>
      <c r="C2152" s="181">
        <v>1995</v>
      </c>
    </row>
    <row r="2153" spans="1:3" ht="12.75">
      <c r="A2153" s="180" t="s">
        <v>1070</v>
      </c>
      <c r="B2153" s="180" t="s">
        <v>2300</v>
      </c>
      <c r="C2153" s="181">
        <v>998</v>
      </c>
    </row>
    <row r="2154" spans="1:3" ht="12.75">
      <c r="A2154" s="180" t="s">
        <v>1071</v>
      </c>
      <c r="B2154" s="180" t="s">
        <v>2301</v>
      </c>
      <c r="C2154" s="181">
        <v>837.7</v>
      </c>
    </row>
    <row r="2155" spans="1:3" ht="12.75">
      <c r="A2155" s="180" t="s">
        <v>1072</v>
      </c>
      <c r="B2155" s="180" t="s">
        <v>2302</v>
      </c>
      <c r="C2155" s="181">
        <v>670.3</v>
      </c>
    </row>
    <row r="2156" spans="1:3" ht="12.75">
      <c r="A2156" s="180" t="s">
        <v>1073</v>
      </c>
      <c r="B2156" s="180" t="s">
        <v>2303</v>
      </c>
      <c r="C2156" s="181">
        <v>2119</v>
      </c>
    </row>
    <row r="2157" spans="1:3" ht="12.75">
      <c r="A2157" s="180" t="s">
        <v>1074</v>
      </c>
      <c r="B2157" s="180" t="s">
        <v>2304</v>
      </c>
      <c r="C2157" s="181">
        <v>2889</v>
      </c>
    </row>
    <row r="2158" spans="1:3" ht="12.75">
      <c r="A2158" s="180" t="s">
        <v>1075</v>
      </c>
      <c r="B2158" s="180" t="s">
        <v>2305</v>
      </c>
      <c r="C2158" s="181">
        <v>1541</v>
      </c>
    </row>
    <row r="2159" spans="1:3" ht="12.75">
      <c r="A2159" s="180" t="s">
        <v>1076</v>
      </c>
      <c r="B2159" s="180" t="s">
        <v>2306</v>
      </c>
      <c r="C2159" s="181">
        <v>502.5</v>
      </c>
    </row>
    <row r="2160" spans="1:3" ht="12.75">
      <c r="A2160" s="180" t="s">
        <v>1077</v>
      </c>
      <c r="B2160" s="180" t="s">
        <v>2307</v>
      </c>
      <c r="C2160" s="181">
        <v>402</v>
      </c>
    </row>
    <row r="2161" spans="1:3" ht="12.75">
      <c r="A2161" s="180" t="s">
        <v>1078</v>
      </c>
      <c r="B2161" s="180" t="s">
        <v>2308</v>
      </c>
      <c r="C2161" s="181">
        <v>1271</v>
      </c>
    </row>
    <row r="2162" spans="1:3" ht="12.75">
      <c r="A2162" s="180" t="s">
        <v>1079</v>
      </c>
      <c r="B2162" s="180" t="s">
        <v>2309</v>
      </c>
      <c r="C2162" s="181">
        <v>1926</v>
      </c>
    </row>
    <row r="2163" spans="1:3" ht="12.75">
      <c r="A2163" s="180" t="s">
        <v>1080</v>
      </c>
      <c r="B2163" s="180" t="s">
        <v>2310</v>
      </c>
      <c r="C2163" s="181">
        <v>963</v>
      </c>
    </row>
    <row r="2164" spans="1:3" ht="12.75">
      <c r="A2164" s="180" t="s">
        <v>1081</v>
      </c>
      <c r="B2164" s="180" t="s">
        <v>2311</v>
      </c>
      <c r="C2164" s="181">
        <v>773.5</v>
      </c>
    </row>
    <row r="2165" spans="1:3" ht="12.75">
      <c r="A2165" s="180" t="s">
        <v>1082</v>
      </c>
      <c r="B2165" s="180" t="s">
        <v>2312</v>
      </c>
      <c r="C2165" s="181">
        <v>619</v>
      </c>
    </row>
    <row r="2166" spans="1:3" ht="12.75">
      <c r="A2166" s="180" t="s">
        <v>1083</v>
      </c>
      <c r="B2166" s="180" t="s">
        <v>2313</v>
      </c>
      <c r="C2166" s="181">
        <v>1957</v>
      </c>
    </row>
    <row r="2167" spans="1:3" ht="12.75">
      <c r="A2167" s="180" t="s">
        <v>1084</v>
      </c>
      <c r="B2167" s="180" t="s">
        <v>2314</v>
      </c>
      <c r="C2167" s="181">
        <v>2668</v>
      </c>
    </row>
    <row r="2168" spans="1:3" ht="12.75">
      <c r="A2168" s="180" t="s">
        <v>1085</v>
      </c>
      <c r="B2168" s="180" t="s">
        <v>2315</v>
      </c>
      <c r="C2168" s="181">
        <v>1423</v>
      </c>
    </row>
    <row r="2169" spans="1:3" ht="12.75">
      <c r="A2169" s="180" t="s">
        <v>1086</v>
      </c>
      <c r="B2169" s="180" t="s">
        <v>2316</v>
      </c>
      <c r="C2169" s="181">
        <v>464</v>
      </c>
    </row>
    <row r="2170" spans="1:3" ht="12.75">
      <c r="A2170" s="180" t="s">
        <v>1087</v>
      </c>
      <c r="B2170" s="180" t="s">
        <v>2317</v>
      </c>
      <c r="C2170" s="181">
        <v>371.2</v>
      </c>
    </row>
    <row r="2171" spans="1:3" ht="12.75">
      <c r="A2171" s="180" t="s">
        <v>1088</v>
      </c>
      <c r="B2171" s="180" t="s">
        <v>2318</v>
      </c>
      <c r="C2171" s="181">
        <v>1174</v>
      </c>
    </row>
    <row r="2172" spans="1:3" ht="12.75">
      <c r="A2172" s="180" t="s">
        <v>1089</v>
      </c>
      <c r="B2172" s="180" t="s">
        <v>2319</v>
      </c>
      <c r="C2172" s="181">
        <v>1779</v>
      </c>
    </row>
    <row r="2173" spans="1:3" ht="12.75">
      <c r="A2173" s="180" t="s">
        <v>1090</v>
      </c>
      <c r="B2173" s="180" t="s">
        <v>2320</v>
      </c>
      <c r="C2173" s="181">
        <v>889</v>
      </c>
    </row>
    <row r="2174" spans="1:3" ht="12.75">
      <c r="A2174" s="180" t="s">
        <v>1091</v>
      </c>
      <c r="B2174" s="180" t="s">
        <v>2321</v>
      </c>
      <c r="C2174" s="181">
        <v>708.5</v>
      </c>
    </row>
    <row r="2175" spans="1:3" ht="12.75">
      <c r="A2175" s="180" t="s">
        <v>1092</v>
      </c>
      <c r="B2175" s="180" t="s">
        <v>2322</v>
      </c>
      <c r="C2175" s="181">
        <v>567</v>
      </c>
    </row>
    <row r="2176" spans="1:3" ht="12.75">
      <c r="A2176" s="180" t="s">
        <v>1093</v>
      </c>
      <c r="B2176" s="180" t="s">
        <v>2323</v>
      </c>
      <c r="C2176" s="181">
        <v>1792</v>
      </c>
    </row>
    <row r="2177" spans="1:3" ht="12.75">
      <c r="A2177" s="180" t="s">
        <v>1094</v>
      </c>
      <c r="B2177" s="180" t="s">
        <v>2324</v>
      </c>
      <c r="C2177" s="181">
        <v>2444</v>
      </c>
    </row>
    <row r="2178" spans="1:3" ht="12.75">
      <c r="A2178" s="180" t="s">
        <v>1095</v>
      </c>
      <c r="B2178" s="180" t="s">
        <v>2325</v>
      </c>
      <c r="C2178" s="181">
        <v>1303</v>
      </c>
    </row>
    <row r="2179" spans="1:3" ht="12.75">
      <c r="A2179" s="180" t="s">
        <v>1096</v>
      </c>
      <c r="B2179" s="180" t="s">
        <v>2326</v>
      </c>
      <c r="C2179" s="181">
        <v>425</v>
      </c>
    </row>
    <row r="2180" spans="1:3" ht="12.75">
      <c r="A2180" s="180" t="s">
        <v>1097</v>
      </c>
      <c r="B2180" s="180" t="s">
        <v>2327</v>
      </c>
      <c r="C2180" s="181">
        <v>340</v>
      </c>
    </row>
    <row r="2181" spans="1:3" ht="12.75">
      <c r="A2181" s="180" t="s">
        <v>1098</v>
      </c>
      <c r="B2181" s="180" t="s">
        <v>2328</v>
      </c>
      <c r="C2181" s="181">
        <v>1075</v>
      </c>
    </row>
    <row r="2182" spans="1:3" ht="12.75">
      <c r="A2182" s="180" t="s">
        <v>1099</v>
      </c>
      <c r="B2182" s="180" t="s">
        <v>2329</v>
      </c>
      <c r="C2182" s="181">
        <v>1629</v>
      </c>
    </row>
    <row r="2183" spans="1:3" ht="12.75">
      <c r="A2183" s="180" t="s">
        <v>1100</v>
      </c>
      <c r="B2183" s="180" t="s">
        <v>2330</v>
      </c>
      <c r="C2183" s="181">
        <v>815</v>
      </c>
    </row>
    <row r="2184" spans="1:3" ht="12.75">
      <c r="A2184" s="180" t="s">
        <v>1101</v>
      </c>
      <c r="B2184" s="180" t="s">
        <v>2331</v>
      </c>
      <c r="C2184" s="181">
        <v>642.1</v>
      </c>
    </row>
    <row r="2185" spans="1:3" ht="12.75">
      <c r="A2185" s="180" t="s">
        <v>1102</v>
      </c>
      <c r="B2185" s="180" t="s">
        <v>2332</v>
      </c>
      <c r="C2185" s="181">
        <v>513.9</v>
      </c>
    </row>
    <row r="2186" spans="1:3" ht="12.75">
      <c r="A2186" s="180" t="s">
        <v>1103</v>
      </c>
      <c r="B2186" s="180" t="s">
        <v>2333</v>
      </c>
      <c r="C2186" s="181">
        <v>1695</v>
      </c>
    </row>
    <row r="2187" spans="1:3" ht="12.75">
      <c r="A2187" s="180" t="s">
        <v>1104</v>
      </c>
      <c r="B2187" s="180" t="s">
        <v>2334</v>
      </c>
      <c r="C2187" s="181">
        <v>2311</v>
      </c>
    </row>
    <row r="2188" spans="1:3" ht="12.75">
      <c r="A2188" s="180" t="s">
        <v>1105</v>
      </c>
      <c r="B2188" s="180" t="s">
        <v>2335</v>
      </c>
      <c r="C2188" s="181">
        <v>1233</v>
      </c>
    </row>
    <row r="2189" spans="1:3" ht="12.75">
      <c r="A2189" s="180" t="s">
        <v>1106</v>
      </c>
      <c r="B2189" s="180" t="s">
        <v>2336</v>
      </c>
      <c r="C2189" s="181">
        <v>385.2</v>
      </c>
    </row>
    <row r="2190" spans="1:3" ht="12.75">
      <c r="A2190" s="180" t="s">
        <v>1107</v>
      </c>
      <c r="B2190" s="180" t="s">
        <v>2337</v>
      </c>
      <c r="C2190" s="181">
        <v>308.2</v>
      </c>
    </row>
    <row r="2191" spans="1:3" ht="12.75">
      <c r="A2191" s="180" t="s">
        <v>1108</v>
      </c>
      <c r="B2191" s="180" t="s">
        <v>2338</v>
      </c>
      <c r="C2191" s="181">
        <v>1017</v>
      </c>
    </row>
    <row r="2192" spans="1:3" ht="12.75">
      <c r="A2192" s="180" t="s">
        <v>1109</v>
      </c>
      <c r="B2192" s="180" t="s">
        <v>2339</v>
      </c>
      <c r="C2192" s="181">
        <v>1541</v>
      </c>
    </row>
    <row r="2193" spans="1:3" ht="12.75">
      <c r="A2193" s="180" t="s">
        <v>1110</v>
      </c>
      <c r="B2193" s="180" t="s">
        <v>2340</v>
      </c>
      <c r="C2193" s="181">
        <v>770</v>
      </c>
    </row>
  </sheetData>
  <sheetProtection/>
  <autoFilter ref="A1:C2094"/>
  <conditionalFormatting sqref="A1631:A1678">
    <cfRule type="duplicateValues" priority="112" dxfId="193">
      <formula>AND(COUNTIF($A$1631:$A$1678,A1631)&gt;1,NOT(ISBLANK(A1631)))</formula>
    </cfRule>
  </conditionalFormatting>
  <conditionalFormatting sqref="A1679">
    <cfRule type="duplicateValues" priority="111" dxfId="193">
      <formula>AND(COUNTIF($A$1679:$A$1679,A1679)&gt;1,NOT(ISBLANK(A1679)))</formula>
    </cfRule>
  </conditionalFormatting>
  <conditionalFormatting sqref="A1680:A1699">
    <cfRule type="duplicateValues" priority="110" dxfId="193">
      <formula>AND(COUNTIF($A$1680:$A$1699,A1680)&gt;1,NOT(ISBLANK(A1680)))</formula>
    </cfRule>
  </conditionalFormatting>
  <conditionalFormatting sqref="A1700:A1711">
    <cfRule type="duplicateValues" priority="109" dxfId="193">
      <formula>AND(COUNTIF($A$1700:$A$1711,A1700)&gt;1,NOT(ISBLANK(A1700)))</formula>
    </cfRule>
  </conditionalFormatting>
  <conditionalFormatting sqref="A1712:A1714">
    <cfRule type="duplicateValues" priority="108" dxfId="193">
      <formula>AND(COUNTIF($A$1712:$A$1714,A1712)&gt;1,NOT(ISBLANK(A1712)))</formula>
    </cfRule>
  </conditionalFormatting>
  <conditionalFormatting sqref="A3:A92 A95:A1044 A1057:A1099">
    <cfRule type="duplicateValues" priority="115" dxfId="193">
      <formula>AND(COUNTIF($A$3:$A$92,A3)+COUNTIF($A$95:$A$1044,A3)+COUNTIF($A$1057:$A$1099,A3)&gt;1,NOT(ISBLANK(A3)))</formula>
    </cfRule>
  </conditionalFormatting>
  <conditionalFormatting sqref="A970:A1044 A1057:A1890">
    <cfRule type="duplicateValues" priority="107" dxfId="193">
      <formula>AND(COUNTIF($A$970:$A$1044,A970)+COUNTIF($A$1057:$A$1890,A970)&gt;1,NOT(ISBLANK(A970)))</formula>
    </cfRule>
  </conditionalFormatting>
  <conditionalFormatting sqref="A1715:A1727">
    <cfRule type="duplicateValues" priority="106" dxfId="193">
      <formula>AND(COUNTIF($A$1715:$A$1727,A1715)&gt;1,NOT(ISBLANK(A1715)))</formula>
    </cfRule>
  </conditionalFormatting>
  <conditionalFormatting sqref="A1728:A1739">
    <cfRule type="duplicateValues" priority="105" dxfId="193">
      <formula>AND(COUNTIF($A$1728:$A$1739,A1728)&gt;1,NOT(ISBLANK(A1728)))</formula>
    </cfRule>
  </conditionalFormatting>
  <conditionalFormatting sqref="A1740:A1742">
    <cfRule type="duplicateValues" priority="104" dxfId="193">
      <formula>AND(COUNTIF($A$1740:$A$1742,A1740)&gt;1,NOT(ISBLANK(A1740)))</formula>
    </cfRule>
  </conditionalFormatting>
  <conditionalFormatting sqref="A1743:A1755">
    <cfRule type="duplicateValues" priority="103" dxfId="193">
      <formula>AND(COUNTIF($A$1743:$A$1755,A1743)&gt;1,NOT(ISBLANK(A1743)))</formula>
    </cfRule>
  </conditionalFormatting>
  <conditionalFormatting sqref="A1756:A1767">
    <cfRule type="duplicateValues" priority="102" dxfId="193">
      <formula>AND(COUNTIF($A$1756:$A$1767,A1756)&gt;1,NOT(ISBLANK(A1756)))</formula>
    </cfRule>
  </conditionalFormatting>
  <conditionalFormatting sqref="A1768:A1770">
    <cfRule type="duplicateValues" priority="101" dxfId="193">
      <formula>AND(COUNTIF($A$1768:$A$1770,A1768)&gt;1,NOT(ISBLANK(A1768)))</formula>
    </cfRule>
  </conditionalFormatting>
  <conditionalFormatting sqref="A1771:A1783">
    <cfRule type="duplicateValues" priority="100" dxfId="193">
      <formula>AND(COUNTIF($A$1771:$A$1783,A1771)&gt;1,NOT(ISBLANK(A1771)))</formula>
    </cfRule>
  </conditionalFormatting>
  <conditionalFormatting sqref="A1784:A1795">
    <cfRule type="duplicateValues" priority="99" dxfId="193">
      <formula>AND(COUNTIF($A$1784:$A$1795,A1784)&gt;1,NOT(ISBLANK(A1784)))</formula>
    </cfRule>
  </conditionalFormatting>
  <conditionalFormatting sqref="A1796:A1798">
    <cfRule type="duplicateValues" priority="98" dxfId="193">
      <formula>AND(COUNTIF($A$1796:$A$1798,A1796)&gt;1,NOT(ISBLANK(A1796)))</formula>
    </cfRule>
  </conditionalFormatting>
  <conditionalFormatting sqref="A1799:A1811">
    <cfRule type="duplicateValues" priority="97" dxfId="193">
      <formula>AND(COUNTIF($A$1799:$A$1811,A1799)&gt;1,NOT(ISBLANK(A1799)))</formula>
    </cfRule>
  </conditionalFormatting>
  <conditionalFormatting sqref="A1812:A1823">
    <cfRule type="duplicateValues" priority="96" dxfId="193">
      <formula>AND(COUNTIF($A$1812:$A$1823,A1812)&gt;1,NOT(ISBLANK(A1812)))</formula>
    </cfRule>
  </conditionalFormatting>
  <conditionalFormatting sqref="A1824:A1826">
    <cfRule type="duplicateValues" priority="95" dxfId="193">
      <formula>AND(COUNTIF($A$1824:$A$1826,A1824)&gt;1,NOT(ISBLANK(A1824)))</formula>
    </cfRule>
  </conditionalFormatting>
  <conditionalFormatting sqref="A1827:A1834">
    <cfRule type="duplicateValues" priority="494" dxfId="193">
      <formula>AND(COUNTIF($A$1827:$A$1834,A1827)&gt;1,NOT(ISBLANK(A1827)))</formula>
    </cfRule>
  </conditionalFormatting>
  <conditionalFormatting sqref="A1761:A1808">
    <cfRule type="duplicateValues" priority="63" dxfId="193">
      <formula>AND(COUNTIF($A$1761:$A$1808,A1761)&gt;1,NOT(ISBLANK(A1761)))</formula>
    </cfRule>
  </conditionalFormatting>
  <conditionalFormatting sqref="A1809">
    <cfRule type="duplicateValues" priority="62" dxfId="193">
      <formula>AND(COUNTIF($A$1809:$A$1809,A1809)&gt;1,NOT(ISBLANK(A1809)))</formula>
    </cfRule>
  </conditionalFormatting>
  <conditionalFormatting sqref="A1810:A1829">
    <cfRule type="duplicateValues" priority="61" dxfId="193">
      <formula>AND(COUNTIF($A$1810:$A$1829,A1810)&gt;1,NOT(ISBLANK(A1810)))</formula>
    </cfRule>
  </conditionalFormatting>
  <conditionalFormatting sqref="A1830:A1841">
    <cfRule type="duplicateValues" priority="60" dxfId="193">
      <formula>AND(COUNTIF($A$1830:$A$1841,A1830)&gt;1,NOT(ISBLANK(A1830)))</formula>
    </cfRule>
  </conditionalFormatting>
  <conditionalFormatting sqref="A1842:A1844">
    <cfRule type="duplicateValues" priority="59" dxfId="193">
      <formula>AND(COUNTIF($A$1842:$A$1844,A1842)&gt;1,NOT(ISBLANK(A1842)))</formula>
    </cfRule>
  </conditionalFormatting>
  <conditionalFormatting sqref="A1845:A1857">
    <cfRule type="duplicateValues" priority="58" dxfId="193">
      <formula>AND(COUNTIF($A$1845:$A$1857,A1845)&gt;1,NOT(ISBLANK(A1845)))</formula>
    </cfRule>
  </conditionalFormatting>
  <conditionalFormatting sqref="A1858:A1869">
    <cfRule type="duplicateValues" priority="57" dxfId="193">
      <formula>AND(COUNTIF($A$1858:$A$1869,A1858)&gt;1,NOT(ISBLANK(A1858)))</formula>
    </cfRule>
  </conditionalFormatting>
  <conditionalFormatting sqref="A1870:A1872">
    <cfRule type="duplicateValues" priority="56" dxfId="193">
      <formula>AND(COUNTIF($A$1870:$A$1872,A1870)&gt;1,NOT(ISBLANK(A1870)))</formula>
    </cfRule>
  </conditionalFormatting>
  <conditionalFormatting sqref="A1873:A1885">
    <cfRule type="duplicateValues" priority="55" dxfId="193">
      <formula>AND(COUNTIF($A$1873:$A$1885,A1873)&gt;1,NOT(ISBLANK(A1873)))</formula>
    </cfRule>
  </conditionalFormatting>
  <conditionalFormatting sqref="A1886:A1897">
    <cfRule type="duplicateValues" priority="54" dxfId="193">
      <formula>AND(COUNTIF($A$1886:$A$1897,A1886)&gt;1,NOT(ISBLANK(A1886)))</formula>
    </cfRule>
  </conditionalFormatting>
  <conditionalFormatting sqref="A1898:A1900">
    <cfRule type="duplicateValues" priority="53" dxfId="193">
      <formula>AND(COUNTIF($A$1898:$A$1900,A1898)&gt;1,NOT(ISBLANK(A1898)))</formula>
    </cfRule>
  </conditionalFormatting>
  <conditionalFormatting sqref="A1901:A1913">
    <cfRule type="duplicateValues" priority="52" dxfId="193">
      <formula>AND(COUNTIF($A$1901:$A$1913,A1901)&gt;1,NOT(ISBLANK(A1901)))</formula>
    </cfRule>
  </conditionalFormatting>
  <conditionalFormatting sqref="A1914:A1925">
    <cfRule type="duplicateValues" priority="51" dxfId="193">
      <formula>AND(COUNTIF($A$1914:$A$1925,A1914)&gt;1,NOT(ISBLANK(A1914)))</formula>
    </cfRule>
  </conditionalFormatting>
  <conditionalFormatting sqref="A1926:A1928">
    <cfRule type="duplicateValues" priority="50" dxfId="193">
      <formula>AND(COUNTIF($A$1926:$A$1928,A1926)&gt;1,NOT(ISBLANK(A1926)))</formula>
    </cfRule>
  </conditionalFormatting>
  <conditionalFormatting sqref="A1929:A1941">
    <cfRule type="duplicateValues" priority="49" dxfId="193">
      <formula>AND(COUNTIF($A$1929:$A$1941,A1929)&gt;1,NOT(ISBLANK(A1929)))</formula>
    </cfRule>
  </conditionalFormatting>
  <conditionalFormatting sqref="A1942:A1953">
    <cfRule type="duplicateValues" priority="48" dxfId="193">
      <formula>AND(COUNTIF($A$1942:$A$1953,A1942)&gt;1,NOT(ISBLANK(A1942)))</formula>
    </cfRule>
  </conditionalFormatting>
  <conditionalFormatting sqref="A1954:A1956">
    <cfRule type="duplicateValues" priority="47" dxfId="193">
      <formula>AND(COUNTIF($A$1954:$A$1956,A1954)&gt;1,NOT(ISBLANK(A1954)))</formula>
    </cfRule>
  </conditionalFormatting>
  <conditionalFormatting sqref="A1957:A1964">
    <cfRule type="duplicateValues" priority="64" dxfId="193">
      <formula>AND(COUNTIF($A$1957:$A$1964,A1957)&gt;1,NOT(ISBLANK(A1957)))</formula>
    </cfRule>
  </conditionalFormatting>
  <conditionalFormatting sqref="A1761:A1808">
    <cfRule type="duplicateValues" priority="44" dxfId="193">
      <formula>AND(COUNTIF($A$1761:$A$1808,A1761)&gt;1,NOT(ISBLANK(A1761)))</formula>
    </cfRule>
  </conditionalFormatting>
  <conditionalFormatting sqref="A1809">
    <cfRule type="duplicateValues" priority="43" dxfId="193">
      <formula>AND(COUNTIF($A$1809:$A$1809,A1809)&gt;1,NOT(ISBLANK(A1809)))</formula>
    </cfRule>
  </conditionalFormatting>
  <conditionalFormatting sqref="A1810:A1829">
    <cfRule type="duplicateValues" priority="42" dxfId="193">
      <formula>AND(COUNTIF($A$1810:$A$1829,A1810)&gt;1,NOT(ISBLANK(A1810)))</formula>
    </cfRule>
  </conditionalFormatting>
  <conditionalFormatting sqref="A1830:A1841">
    <cfRule type="duplicateValues" priority="41" dxfId="193">
      <formula>AND(COUNTIF($A$1830:$A$1841,A1830)&gt;1,NOT(ISBLANK(A1830)))</formula>
    </cfRule>
  </conditionalFormatting>
  <conditionalFormatting sqref="A1842:A1844">
    <cfRule type="duplicateValues" priority="40" dxfId="193">
      <formula>AND(COUNTIF($A$1842:$A$1844,A1842)&gt;1,NOT(ISBLANK(A1842)))</formula>
    </cfRule>
  </conditionalFormatting>
  <conditionalFormatting sqref="A1187:A1229">
    <cfRule type="duplicateValues" priority="45" dxfId="193">
      <formula>AND(COUNTIF($A$1187:$A$1229,A1187)&gt;1,NOT(ISBLANK(A1187)))</formula>
    </cfRule>
  </conditionalFormatting>
  <conditionalFormatting sqref="A1845:A1857">
    <cfRule type="duplicateValues" priority="39" dxfId="193">
      <formula>AND(COUNTIF($A$1845:$A$1857,A1845)&gt;1,NOT(ISBLANK(A1845)))</formula>
    </cfRule>
  </conditionalFormatting>
  <conditionalFormatting sqref="A1858:A1869">
    <cfRule type="duplicateValues" priority="38" dxfId="193">
      <formula>AND(COUNTIF($A$1858:$A$1869,A1858)&gt;1,NOT(ISBLANK(A1858)))</formula>
    </cfRule>
  </conditionalFormatting>
  <conditionalFormatting sqref="A1870:A1872">
    <cfRule type="duplicateValues" priority="37" dxfId="193">
      <formula>AND(COUNTIF($A$1870:$A$1872,A1870)&gt;1,NOT(ISBLANK(A1870)))</formula>
    </cfRule>
  </conditionalFormatting>
  <conditionalFormatting sqref="A1873:A1885">
    <cfRule type="duplicateValues" priority="36" dxfId="193">
      <formula>AND(COUNTIF($A$1873:$A$1885,A1873)&gt;1,NOT(ISBLANK(A1873)))</formula>
    </cfRule>
  </conditionalFormatting>
  <conditionalFormatting sqref="A1886:A1897">
    <cfRule type="duplicateValues" priority="35" dxfId="193">
      <formula>AND(COUNTIF($A$1886:$A$1897,A1886)&gt;1,NOT(ISBLANK(A1886)))</formula>
    </cfRule>
  </conditionalFormatting>
  <conditionalFormatting sqref="A1898:A1900">
    <cfRule type="duplicateValues" priority="34" dxfId="193">
      <formula>AND(COUNTIF($A$1898:$A$1900,A1898)&gt;1,NOT(ISBLANK(A1898)))</formula>
    </cfRule>
  </conditionalFormatting>
  <conditionalFormatting sqref="A1901:A1913">
    <cfRule type="duplicateValues" priority="33" dxfId="193">
      <formula>AND(COUNTIF($A$1901:$A$1913,A1901)&gt;1,NOT(ISBLANK(A1901)))</formula>
    </cfRule>
  </conditionalFormatting>
  <conditionalFormatting sqref="A1914:A1925">
    <cfRule type="duplicateValues" priority="32" dxfId="193">
      <formula>AND(COUNTIF($A$1914:$A$1925,A1914)&gt;1,NOT(ISBLANK(A1914)))</formula>
    </cfRule>
  </conditionalFormatting>
  <conditionalFormatting sqref="A1926:A1928">
    <cfRule type="duplicateValues" priority="31" dxfId="193">
      <formula>AND(COUNTIF($A$1926:$A$1928,A1926)&gt;1,NOT(ISBLANK(A1926)))</formula>
    </cfRule>
  </conditionalFormatting>
  <conditionalFormatting sqref="A1929:A1941">
    <cfRule type="duplicateValues" priority="30" dxfId="193">
      <formula>AND(COUNTIF($A$1929:$A$1941,A1929)&gt;1,NOT(ISBLANK(A1929)))</formula>
    </cfRule>
  </conditionalFormatting>
  <conditionalFormatting sqref="A1942:A1953">
    <cfRule type="duplicateValues" priority="29" dxfId="193">
      <formula>AND(COUNTIF($A$1942:$A$1953,A1942)&gt;1,NOT(ISBLANK(A1942)))</formula>
    </cfRule>
  </conditionalFormatting>
  <conditionalFormatting sqref="A1954:A1956">
    <cfRule type="duplicateValues" priority="28" dxfId="193">
      <formula>AND(COUNTIF($A$1954:$A$1956,A1954)&gt;1,NOT(ISBLANK(A1954)))</formula>
    </cfRule>
  </conditionalFormatting>
  <conditionalFormatting sqref="A1957:A1964">
    <cfRule type="duplicateValues" priority="46" dxfId="193">
      <formula>AND(COUNTIF($A$1957:$A$1964,A1957)&gt;1,NOT(ISBLANK(A1957)))</formula>
    </cfRule>
  </conditionalFormatting>
  <conditionalFormatting sqref="A1891:A1938">
    <cfRule type="duplicateValues" priority="26" dxfId="193">
      <formula>AND(COUNTIF($A$1891:$A$1938,A1891)&gt;1,NOT(ISBLANK(A1891)))</formula>
    </cfRule>
  </conditionalFormatting>
  <conditionalFormatting sqref="A1939">
    <cfRule type="duplicateValues" priority="25" dxfId="193">
      <formula>AND(COUNTIF($A$1939:$A$1939,A1939)&gt;1,NOT(ISBLANK(A1939)))</formula>
    </cfRule>
  </conditionalFormatting>
  <conditionalFormatting sqref="A1940:A1959">
    <cfRule type="duplicateValues" priority="24" dxfId="193">
      <formula>AND(COUNTIF($A$1940:$A$1959,A1940)&gt;1,NOT(ISBLANK(A1940)))</formula>
    </cfRule>
  </conditionalFormatting>
  <conditionalFormatting sqref="A1960:A1971">
    <cfRule type="duplicateValues" priority="23" dxfId="193">
      <formula>AND(COUNTIF($A$1960:$A$1971,A1960)&gt;1,NOT(ISBLANK(A1960)))</formula>
    </cfRule>
  </conditionalFormatting>
  <conditionalFormatting sqref="A1972:A1974">
    <cfRule type="duplicateValues" priority="22" dxfId="193">
      <formula>AND(COUNTIF($A$1972:$A$1974,A1972)&gt;1,NOT(ISBLANK(A1972)))</formula>
    </cfRule>
  </conditionalFormatting>
  <conditionalFormatting sqref="A1975:A1987">
    <cfRule type="duplicateValues" priority="21" dxfId="193">
      <formula>AND(COUNTIF($A$1975:$A$1987,A1975)&gt;1,NOT(ISBLANK(A1975)))</formula>
    </cfRule>
  </conditionalFormatting>
  <conditionalFormatting sqref="A1988:A1999">
    <cfRule type="duplicateValues" priority="20" dxfId="193">
      <formula>AND(COUNTIF($A$1988:$A$1999,A1988)&gt;1,NOT(ISBLANK(A1988)))</formula>
    </cfRule>
  </conditionalFormatting>
  <conditionalFormatting sqref="A2000:A2002">
    <cfRule type="duplicateValues" priority="19" dxfId="193">
      <formula>AND(COUNTIF($A$2000:$A$2002,A2000)&gt;1,NOT(ISBLANK(A2000)))</formula>
    </cfRule>
  </conditionalFormatting>
  <conditionalFormatting sqref="A2003:A2015">
    <cfRule type="duplicateValues" priority="18" dxfId="193">
      <formula>AND(COUNTIF($A$2003:$A$2015,A2003)&gt;1,NOT(ISBLANK(A2003)))</formula>
    </cfRule>
  </conditionalFormatting>
  <conditionalFormatting sqref="A2016:A2027">
    <cfRule type="duplicateValues" priority="17" dxfId="193">
      <formula>AND(COUNTIF($A$2016:$A$2027,A2016)&gt;1,NOT(ISBLANK(A2016)))</formula>
    </cfRule>
  </conditionalFormatting>
  <conditionalFormatting sqref="A2028:A2030">
    <cfRule type="duplicateValues" priority="16" dxfId="193">
      <formula>AND(COUNTIF($A$2028:$A$2030,A2028)&gt;1,NOT(ISBLANK(A2028)))</formula>
    </cfRule>
  </conditionalFormatting>
  <conditionalFormatting sqref="A2031:A2043">
    <cfRule type="duplicateValues" priority="15" dxfId="193">
      <formula>AND(COUNTIF($A$2031:$A$2043,A2031)&gt;1,NOT(ISBLANK(A2031)))</formula>
    </cfRule>
  </conditionalFormatting>
  <conditionalFormatting sqref="A2044:A2055">
    <cfRule type="duplicateValues" priority="14" dxfId="193">
      <formula>AND(COUNTIF($A$2044:$A$2055,A2044)&gt;1,NOT(ISBLANK(A2044)))</formula>
    </cfRule>
  </conditionalFormatting>
  <conditionalFormatting sqref="A2056:A2058">
    <cfRule type="duplicateValues" priority="13" dxfId="193">
      <formula>AND(COUNTIF($A$2056:$A$2058,A2056)&gt;1,NOT(ISBLANK(A2056)))</formula>
    </cfRule>
  </conditionalFormatting>
  <conditionalFormatting sqref="A2059:A2071">
    <cfRule type="duplicateValues" priority="12" dxfId="193">
      <formula>AND(COUNTIF($A$2059:$A$2071,A2059)&gt;1,NOT(ISBLANK(A2059)))</formula>
    </cfRule>
  </conditionalFormatting>
  <conditionalFormatting sqref="A2072:A2083">
    <cfRule type="duplicateValues" priority="11" dxfId="193">
      <formula>AND(COUNTIF($A$2072:$A$2083,A2072)&gt;1,NOT(ISBLANK(A2072)))</formula>
    </cfRule>
  </conditionalFormatting>
  <conditionalFormatting sqref="A2084:A2086">
    <cfRule type="duplicateValues" priority="10" dxfId="193">
      <formula>AND(COUNTIF($A$2084:$A$2086,A2084)&gt;1,NOT(ISBLANK(A2084)))</formula>
    </cfRule>
  </conditionalFormatting>
  <conditionalFormatting sqref="A2087:A2094">
    <cfRule type="duplicateValues" priority="27" dxfId="193">
      <formula>AND(COUNTIF($A$2087:$A$2094,A2087)&gt;1,NOT(ISBLANK(A2087)))</formula>
    </cfRule>
  </conditionalFormatting>
  <conditionalFormatting sqref="A2194:A65536 A1:A2">
    <cfRule type="duplicateValues" priority="495" dxfId="193">
      <formula>AND(COUNTIF($A$2194:$A$65536,A1)+COUNTIF($A$1:$A$2,A1)&gt;1,NOT(ISBLANK(A1)))</formula>
    </cfRule>
  </conditionalFormatting>
  <conditionalFormatting sqref="A93">
    <cfRule type="duplicateValues" priority="7" dxfId="193">
      <formula>AND(COUNTIF($A$93:$A$93,A93)&gt;1,NOT(ISBLANK(A93)))</formula>
    </cfRule>
  </conditionalFormatting>
  <conditionalFormatting sqref="A93">
    <cfRule type="duplicateValues" priority="8" dxfId="193">
      <formula>AND(COUNTIF($A$93:$A$93,A93)&gt;1,NOT(ISBLANK(A93)))</formula>
    </cfRule>
  </conditionalFormatting>
  <conditionalFormatting sqref="A94">
    <cfRule type="duplicateValues" priority="5" dxfId="193">
      <formula>AND(COUNTIF($A$94:$A$94,A94)&gt;1,NOT(ISBLANK(A94)))</formula>
    </cfRule>
  </conditionalFormatting>
  <conditionalFormatting sqref="A94">
    <cfRule type="duplicateValues" priority="6" dxfId="193">
      <formula>AND(COUNTIF($A$94:$A$94,A94)&gt;1,NOT(ISBLANK(A94)))</formula>
    </cfRule>
  </conditionalFormatting>
  <conditionalFormatting sqref="A1045:A1056">
    <cfRule type="duplicateValues" priority="2" dxfId="193">
      <formula>AND(COUNTIF($A$1045:$A$1056,A1045)&gt;1,NOT(ISBLANK(A1045)))</formula>
    </cfRule>
  </conditionalFormatting>
  <conditionalFormatting sqref="A1045:A1056">
    <cfRule type="duplicateValues" priority="3" dxfId="193">
      <formula>AND(COUNTIF($A$1045:$A$1056,A1045)&gt;1,NOT(ISBLANK(A1045)))</formula>
    </cfRule>
  </conditionalFormatting>
  <conditionalFormatting sqref="A1045:A1056">
    <cfRule type="duplicateValues" priority="4" dxfId="193">
      <formula>AND(COUNTIF($A$1045:$A$1056,A1045)&gt;1,NOT(ISBLANK(A1045)))</formula>
    </cfRule>
  </conditionalFormatting>
  <conditionalFormatting sqref="A2095:A2193">
    <cfRule type="duplicateValues" priority="1" dxfId="193">
      <formula>AND(COUNTIF($A$2095:$A$2193,A2095)&gt;1,NOT(ISBLANK(A2095)))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Kaspersky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Пользователь Windows</cp:lastModifiedBy>
  <cp:lastPrinted>2012-01-31T18:42:29Z</cp:lastPrinted>
  <dcterms:created xsi:type="dcterms:W3CDTF">2006-05-29T14:32:11Z</dcterms:created>
  <dcterms:modified xsi:type="dcterms:W3CDTF">2019-07-19T12:48:20Z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